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bookViews>
    <workbookView xWindow="0" yWindow="0" windowWidth="28800" windowHeight="12210" activeTab="1"/>
  </bookViews>
  <sheets>
    <sheet name="DATA" sheetId="2" r:id="rId1"/>
    <sheet name="FORMULARIO" sheetId="1" r:id="rId2"/>
  </sheets>
  <externalReferences>
    <externalReference r:id="rId3"/>
  </externalReferences>
  <definedNames>
    <definedName name="_xlnm.Print_Area" localSheetId="1">FORMULARIO!$A$1:$R$112</definedName>
  </definedNames>
  <calcPr calcId="162913"/>
</workbook>
</file>

<file path=xl/calcChain.xml><?xml version="1.0" encoding="utf-8"?>
<calcChain xmlns="http://schemas.openxmlformats.org/spreadsheetml/2006/main">
  <c r="K65" i="1" l="1"/>
  <c r="K64" i="1"/>
  <c r="K63" i="1"/>
  <c r="K62" i="1"/>
  <c r="K61" i="1"/>
  <c r="G76" i="1" l="1"/>
  <c r="L61" i="1" l="1"/>
  <c r="N61" i="1" s="1"/>
  <c r="L62" i="1" l="1"/>
  <c r="N62" i="1" s="1"/>
  <c r="L65" i="1"/>
  <c r="N65" i="1" s="1"/>
  <c r="L64" i="1"/>
  <c r="N64" i="1" s="1"/>
  <c r="L63" i="1"/>
  <c r="N63" i="1" s="1"/>
  <c r="P36" i="1"/>
  <c r="G26" i="1"/>
  <c r="J26" i="1"/>
  <c r="L26" i="1"/>
  <c r="N26" i="1"/>
  <c r="G27" i="1"/>
  <c r="J27" i="1"/>
  <c r="L27" i="1"/>
  <c r="N27" i="1"/>
  <c r="G28" i="1"/>
  <c r="J28" i="1"/>
  <c r="L28" i="1"/>
  <c r="N28" i="1"/>
  <c r="G29" i="1"/>
  <c r="J29" i="1"/>
  <c r="L29" i="1"/>
  <c r="N29" i="1"/>
  <c r="C26" i="1"/>
  <c r="D26" i="1" s="1"/>
  <c r="C27" i="1"/>
  <c r="D27" i="1" s="1"/>
  <c r="C28" i="1"/>
  <c r="D28" i="1" s="1"/>
  <c r="C29" i="1"/>
  <c r="D29" i="1" s="1"/>
  <c r="P29" i="1" l="1"/>
  <c r="P25" i="1"/>
  <c r="P27" i="1"/>
  <c r="P28" i="1"/>
  <c r="P26" i="1"/>
  <c r="D30" i="1"/>
  <c r="P61" i="1" l="1"/>
  <c r="P30" i="1"/>
  <c r="D8" i="2" l="1"/>
  <c r="C8" i="2" l="1"/>
  <c r="B8" i="2"/>
  <c r="O32" i="1" l="1"/>
  <c r="O57" i="1" l="1"/>
  <c r="O67" i="1" s="1"/>
</calcChain>
</file>

<file path=xl/sharedStrings.xml><?xml version="1.0" encoding="utf-8"?>
<sst xmlns="http://schemas.openxmlformats.org/spreadsheetml/2006/main" count="102" uniqueCount="84">
  <si>
    <t>REPÚBLICA DE PANAMÁ</t>
  </si>
  <si>
    <t>MISIÓN OFICIAL DENTRO DEL PAÍS</t>
  </si>
  <si>
    <t>Destino</t>
  </si>
  <si>
    <t>Cena</t>
  </si>
  <si>
    <t>Monto</t>
  </si>
  <si>
    <t>Total</t>
  </si>
  <si>
    <t>Subtotal</t>
  </si>
  <si>
    <t>Partidas Presupuestarias</t>
  </si>
  <si>
    <t>Cédula</t>
  </si>
  <si>
    <t>Planilla</t>
  </si>
  <si>
    <t>Posición</t>
  </si>
  <si>
    <t>Viáticos Completos</t>
  </si>
  <si>
    <t>Viáticos Parciales</t>
  </si>
  <si>
    <t>Desayuno</t>
  </si>
  <si>
    <t>Almuerzo</t>
  </si>
  <si>
    <t>Hospedaje</t>
  </si>
  <si>
    <t>Tipo</t>
  </si>
  <si>
    <t>Pago por día</t>
  </si>
  <si>
    <t>Cant. de días</t>
  </si>
  <si>
    <t>Origen (desde)</t>
  </si>
  <si>
    <t>Destino (hasta)</t>
  </si>
  <si>
    <t>VÍATICOS</t>
  </si>
  <si>
    <t>DESAYUNO</t>
  </si>
  <si>
    <t>ALMUERZO</t>
  </si>
  <si>
    <t>CENA</t>
  </si>
  <si>
    <t>HOSPEDAJE</t>
  </si>
  <si>
    <t>VIÁTICOS</t>
  </si>
  <si>
    <t>Europa</t>
  </si>
  <si>
    <t>Asia</t>
  </si>
  <si>
    <t>África</t>
  </si>
  <si>
    <t>Oceanía</t>
  </si>
  <si>
    <t>Estados Unidos</t>
  </si>
  <si>
    <t>Canadá</t>
  </si>
  <si>
    <t>Argentina</t>
  </si>
  <si>
    <t>Brasil</t>
  </si>
  <si>
    <t>Chile</t>
  </si>
  <si>
    <t>México</t>
  </si>
  <si>
    <t>Centroamérica</t>
  </si>
  <si>
    <t>El Caribe</t>
  </si>
  <si>
    <t>Resto de América Latina</t>
  </si>
  <si>
    <t>SI</t>
  </si>
  <si>
    <t>NO</t>
  </si>
  <si>
    <t xml:space="preserve">N. de Solicitud: </t>
  </si>
  <si>
    <t>TITULAR</t>
  </si>
  <si>
    <t>AÉREO</t>
  </si>
  <si>
    <t>MARÍTIMO</t>
  </si>
  <si>
    <t>TERRESTRE</t>
  </si>
  <si>
    <t>Fecha (dd/mm/aaaa)</t>
  </si>
  <si>
    <t>Hora de Salida (hh:mm)</t>
  </si>
  <si>
    <t xml:space="preserve">VERSIÓN 1.1               </t>
  </si>
  <si>
    <t>Hora de Retorno (hh:mm)</t>
  </si>
  <si>
    <t>MISIÓN OFICIAL EN EL EXTERIOR DEL PAÍS</t>
  </si>
  <si>
    <t>OTRAS PERSONAS</t>
  </si>
  <si>
    <t>DETALLE DE TRANSPORTE</t>
  </si>
  <si>
    <t>OTROS SERVIDORES PÚBLICOS</t>
  </si>
  <si>
    <t>Nombre y Firma del Director de Administración y/o Finanzas:</t>
  </si>
  <si>
    <t>Nombre y Firma de la Máxima Autoridad:</t>
  </si>
  <si>
    <t>SOLICITUD Y PAGO DE VIÁTICOS Y TRANSPORTE</t>
  </si>
  <si>
    <t>TOTAL DE VIÁTICOS Y TRANSPORTE DENTRO DEL PAÍS</t>
  </si>
  <si>
    <t>TOTAL DE VIÁTICOS Y TRANSPORTE</t>
  </si>
  <si>
    <t>Unidad Administrativa Solicitante:</t>
  </si>
  <si>
    <t>Transporte Oficial</t>
  </si>
  <si>
    <t>Destino de la Misión Oficial</t>
  </si>
  <si>
    <t>**Categoría</t>
  </si>
  <si>
    <t>TOTAL DE VIÁTICOS COMPLETOS Y PARCIALES DENTRO DEL PAÍS</t>
  </si>
  <si>
    <t>Nombre y Firma del Responsable de la Unidad Administrativa Solicitante:</t>
  </si>
  <si>
    <t>Nombre y Firma del Responsable que Autoriza el Trámite de la Solicitud y Pago de Viático y Transporte:</t>
  </si>
  <si>
    <t>Días</t>
  </si>
  <si>
    <t>, autoriza tramitar la solicitud y pago de viático y transporte para la ejecución de la Misión  Oficial:</t>
  </si>
  <si>
    <t xml:space="preserve">El suscrito:                                     </t>
  </si>
  <si>
    <t>Cargo Según Función</t>
  </si>
  <si>
    <t>**Región</t>
  </si>
  <si>
    <t>**%</t>
  </si>
  <si>
    <t>Sí/No</t>
  </si>
  <si>
    <t>A favor de (Beneficiario)</t>
  </si>
  <si>
    <t>Nombre y Firma de quien Prepara el Formulario</t>
  </si>
  <si>
    <t>Fecha de Retorno (dd/mm/aaaa)</t>
  </si>
  <si>
    <t>Fecha de Salida (dd/mm/aaaa)</t>
  </si>
  <si>
    <t>**Fecha de Salida (dd/mm/aaaa)</t>
  </si>
  <si>
    <t>**Fecha de Retorno (dd/mm/aaaa)</t>
  </si>
  <si>
    <t>Fecha (dd/mm/aaaa):</t>
  </si>
  <si>
    <t>Nombre y Firma del Beneficiario</t>
  </si>
  <si>
    <t>ACUÁTICO</t>
  </si>
  <si>
    <t>INSTITUTO DE MEDICINA LEGAL  Y CIENCIAS FORENSES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</si>
</sst>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B/.&quot;\ * #,##0.00_);_(&quot;B/.&quot;\ * \(#,##0.00\);_(&quot;B/.&quot;\ * &quot;-&quot;??_);_(@_)"/>
    <numFmt numFmtId="165" formatCode="_([$B/.-180A]\ * #,##0.00_);_([$B/.-180A]\ * \(#,##0.00\);_([$B/.-180A]\ * &quot;-&quot;??_);_(@_)"/>
    <numFmt numFmtId="166" formatCode="_-[$B/.-180A]* #,##0.00_-;\-[$B/.-180A]* #,##0.00_-;_-[$B/.-180A]* &quot;-&quot;??_-;_-@_-"/>
    <numFmt numFmtId="167" formatCode="h:mm;@"/>
    <numFmt numFmtId="168" formatCode="[$-409]h:mm\ AM/PM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1" fillId="0" borderId="0" xfId="0" applyFont="1"/>
    <xf numFmtId="4" fontId="6" fillId="0" borderId="0" xfId="0" applyNumberFormat="1" applyFont="1" applyAlignment="1"/>
    <xf numFmtId="14" fontId="12" fillId="0" borderId="0" xfId="0" applyNumberFormat="1" applyFont="1" applyFill="1" applyBorder="1" applyProtection="1">
      <protection locked="0"/>
    </xf>
    <xf numFmtId="165" fontId="12" fillId="0" borderId="0" xfId="0" applyNumberFormat="1" applyFont="1" applyFill="1" applyBorder="1"/>
    <xf numFmtId="0" fontId="13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Fill="1"/>
    <xf numFmtId="0" fontId="17" fillId="0" borderId="8" xfId="0" applyFont="1" applyBorder="1" applyAlignment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164" fontId="23" fillId="0" borderId="5" xfId="0" applyNumberFormat="1" applyFont="1" applyBorder="1"/>
    <xf numFmtId="0" fontId="23" fillId="0" borderId="5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164" fontId="17" fillId="0" borderId="45" xfId="0" applyNumberFormat="1" applyFont="1" applyFill="1" applyBorder="1" applyAlignment="1" applyProtection="1"/>
    <xf numFmtId="0" fontId="28" fillId="0" borderId="5" xfId="0" applyFont="1" applyFill="1" applyBorder="1" applyAlignment="1" applyProtection="1">
      <alignment horizontal="center"/>
      <protection locked="0"/>
    </xf>
    <xf numFmtId="0" fontId="28" fillId="0" borderId="14" xfId="0" applyFont="1" applyFill="1" applyBorder="1" applyAlignment="1" applyProtection="1">
      <alignment horizontal="center"/>
      <protection locked="0"/>
    </xf>
    <xf numFmtId="0" fontId="28" fillId="0" borderId="13" xfId="0" applyFont="1" applyFill="1" applyBorder="1" applyAlignment="1" applyProtection="1">
      <protection locked="0"/>
    </xf>
    <xf numFmtId="0" fontId="28" fillId="0" borderId="5" xfId="0" applyFont="1" applyFill="1" applyBorder="1" applyAlignment="1" applyProtection="1">
      <protection locked="0"/>
    </xf>
    <xf numFmtId="0" fontId="28" fillId="0" borderId="14" xfId="0" applyFont="1" applyFill="1" applyBorder="1" applyAlignment="1" applyProtection="1">
      <protection locked="0"/>
    </xf>
    <xf numFmtId="164" fontId="28" fillId="0" borderId="17" xfId="0" applyNumberFormat="1" applyFont="1" applyFill="1" applyBorder="1" applyAlignment="1" applyProtection="1">
      <protection locked="0"/>
    </xf>
    <xf numFmtId="164" fontId="28" fillId="0" borderId="6" xfId="0" applyNumberFormat="1" applyFont="1" applyFill="1" applyBorder="1" applyAlignment="1" applyProtection="1">
      <protection locked="0"/>
    </xf>
    <xf numFmtId="164" fontId="28" fillId="0" borderId="20" xfId="0" applyNumberFormat="1" applyFont="1" applyFill="1" applyBorder="1" applyAlignment="1" applyProtection="1"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protection locked="0"/>
    </xf>
    <xf numFmtId="0" fontId="0" fillId="0" borderId="0" xfId="0" applyBorder="1"/>
    <xf numFmtId="4" fontId="6" fillId="0" borderId="0" xfId="0" applyNumberFormat="1" applyFont="1" applyBorder="1" applyAlignment="1" applyProtection="1">
      <protection locked="0"/>
    </xf>
    <xf numFmtId="4" fontId="2" fillId="0" borderId="0" xfId="0" applyNumberFormat="1" applyFont="1" applyAlignment="1">
      <alignment horizontal="center"/>
    </xf>
    <xf numFmtId="0" fontId="28" fillId="0" borderId="46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protection locked="0"/>
    </xf>
    <xf numFmtId="4" fontId="2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17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164" fontId="10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164" fontId="14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Border="1" applyProtection="1">
      <protection locked="0"/>
    </xf>
    <xf numFmtId="165" fontId="13" fillId="0" borderId="0" xfId="0" applyNumberFormat="1" applyFont="1" applyFill="1" applyBorder="1" applyProtection="1">
      <protection locked="0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165" fontId="1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64" fontId="16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1" fontId="9" fillId="0" borderId="37" xfId="0" applyNumberFormat="1" applyFont="1" applyFill="1" applyBorder="1" applyAlignment="1" applyProtection="1">
      <alignment horizontal="center"/>
    </xf>
    <xf numFmtId="1" fontId="9" fillId="0" borderId="31" xfId="0" applyNumberFormat="1" applyFont="1" applyFill="1" applyBorder="1" applyAlignment="1" applyProtection="1">
      <alignment horizontal="center"/>
    </xf>
    <xf numFmtId="1" fontId="9" fillId="0" borderId="43" xfId="0" applyNumberFormat="1" applyFont="1" applyFill="1" applyBorder="1" applyAlignment="1" applyProtection="1">
      <alignment horizontal="center"/>
    </xf>
    <xf numFmtId="164" fontId="17" fillId="0" borderId="47" xfId="0" applyNumberFormat="1" applyFont="1" applyFill="1" applyBorder="1" applyAlignment="1" applyProtection="1"/>
    <xf numFmtId="164" fontId="17" fillId="0" borderId="48" xfId="0" applyNumberFormat="1" applyFont="1" applyFill="1" applyBorder="1" applyAlignment="1" applyProtection="1"/>
    <xf numFmtId="164" fontId="17" fillId="0" borderId="25" xfId="0" applyNumberFormat="1" applyFont="1" applyFill="1" applyBorder="1" applyAlignment="1" applyProtection="1"/>
    <xf numFmtId="164" fontId="16" fillId="0" borderId="1" xfId="0" applyNumberFormat="1" applyFont="1" applyFill="1" applyBorder="1" applyProtection="1"/>
    <xf numFmtId="164" fontId="14" fillId="0" borderId="16" xfId="0" applyNumberFormat="1" applyFont="1" applyFill="1" applyBorder="1" applyAlignment="1" applyProtection="1">
      <alignment vertical="center"/>
    </xf>
    <xf numFmtId="9" fontId="10" fillId="0" borderId="18" xfId="0" applyNumberFormat="1" applyFont="1" applyBorder="1" applyAlignment="1" applyProtection="1">
      <alignment horizontal="center"/>
      <protection locked="0"/>
    </xf>
    <xf numFmtId="9" fontId="10" fillId="0" borderId="7" xfId="0" applyNumberFormat="1" applyFont="1" applyBorder="1" applyAlignment="1" applyProtection="1">
      <alignment horizontal="center"/>
      <protection locked="0"/>
    </xf>
    <xf numFmtId="9" fontId="10" fillId="0" borderId="21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protection locked="0"/>
    </xf>
    <xf numFmtId="4" fontId="5" fillId="0" borderId="0" xfId="0" applyNumberFormat="1" applyFont="1" applyBorder="1" applyAlignment="1" applyProtection="1">
      <protection locked="0"/>
    </xf>
    <xf numFmtId="4" fontId="5" fillId="0" borderId="0" xfId="0" applyNumberFormat="1" applyFont="1" applyAlignment="1" applyProtection="1">
      <protection locked="0"/>
    </xf>
    <xf numFmtId="4" fontId="5" fillId="0" borderId="0" xfId="0" applyNumberFormat="1" applyFont="1" applyBorder="1" applyAlignment="1">
      <alignment horizontal="center"/>
    </xf>
    <xf numFmtId="4" fontId="2" fillId="0" borderId="0" xfId="0" applyNumberFormat="1" applyFont="1" applyAlignment="1" applyProtection="1">
      <protection locked="0"/>
    </xf>
    <xf numFmtId="0" fontId="15" fillId="0" borderId="0" xfId="0" applyFont="1"/>
    <xf numFmtId="0" fontId="15" fillId="0" borderId="0" xfId="0" applyFont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14" fontId="10" fillId="0" borderId="12" xfId="0" applyNumberFormat="1" applyFont="1" applyFill="1" applyBorder="1" applyAlignment="1" applyProtection="1">
      <alignment horizontal="center"/>
      <protection locked="0"/>
    </xf>
    <xf numFmtId="14" fontId="10" fillId="0" borderId="4" xfId="0" applyNumberFormat="1" applyFont="1" applyFill="1" applyBorder="1" applyAlignment="1" applyProtection="1">
      <alignment horizontal="center"/>
      <protection locked="0"/>
    </xf>
    <xf numFmtId="1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19" xfId="0" applyNumberFormat="1" applyFont="1" applyFill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23" xfId="0" applyFont="1" applyFill="1" applyBorder="1" applyAlignment="1" applyProtection="1">
      <alignment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4" fontId="12" fillId="0" borderId="7" xfId="0" applyNumberFormat="1" applyFont="1" applyBorder="1" applyAlignment="1" applyProtection="1"/>
    <xf numFmtId="164" fontId="12" fillId="0" borderId="21" xfId="0" applyNumberFormat="1" applyFont="1" applyBorder="1" applyAlignment="1" applyProtection="1"/>
    <xf numFmtId="0" fontId="24" fillId="0" borderId="0" xfId="0" applyFont="1" applyBorder="1" applyAlignment="1"/>
    <xf numFmtId="4" fontId="5" fillId="0" borderId="0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6" fillId="2" borderId="3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49" fontId="2" fillId="0" borderId="15" xfId="0" applyNumberFormat="1" applyFont="1" applyFill="1" applyBorder="1" applyAlignment="1" applyProtection="1">
      <alignment horizontal="left"/>
    </xf>
    <xf numFmtId="0" fontId="23" fillId="0" borderId="0" xfId="0" applyFont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Protection="1">
      <protection locked="0"/>
    </xf>
    <xf numFmtId="0" fontId="23" fillId="0" borderId="0" xfId="0" applyFont="1" applyFill="1" applyProtection="1"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3" fillId="0" borderId="10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2" xfId="0" applyFont="1" applyBorder="1" applyProtection="1">
      <protection locked="0"/>
    </xf>
    <xf numFmtId="0" fontId="23" fillId="0" borderId="10" xfId="0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3" fillId="0" borderId="2" xfId="0" applyFont="1" applyBorder="1"/>
    <xf numFmtId="0" fontId="23" fillId="0" borderId="0" xfId="0" applyFont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166" fontId="1" fillId="0" borderId="47" xfId="0" applyNumberFormat="1" applyFont="1" applyBorder="1" applyProtection="1">
      <protection locked="0"/>
    </xf>
    <xf numFmtId="166" fontId="1" fillId="0" borderId="39" xfId="0" applyNumberFormat="1" applyFont="1" applyBorder="1" applyProtection="1">
      <protection locked="0"/>
    </xf>
    <xf numFmtId="166" fontId="1" fillId="0" borderId="44" xfId="0" applyNumberFormat="1" applyFont="1" applyBorder="1" applyProtection="1"/>
    <xf numFmtId="164" fontId="12" fillId="0" borderId="5" xfId="0" applyNumberFormat="1" applyFont="1" applyFill="1" applyBorder="1" applyAlignment="1" applyProtection="1"/>
    <xf numFmtId="164" fontId="12" fillId="0" borderId="14" xfId="0" applyNumberFormat="1" applyFont="1" applyFill="1" applyBorder="1" applyAlignment="1" applyProtection="1"/>
    <xf numFmtId="164" fontId="12" fillId="0" borderId="13" xfId="0" applyNumberFormat="1" applyFont="1" applyFill="1" applyBorder="1" applyAlignment="1" applyProtection="1"/>
    <xf numFmtId="164" fontId="14" fillId="0" borderId="18" xfId="0" applyNumberFormat="1" applyFont="1" applyFill="1" applyBorder="1" applyProtection="1"/>
    <xf numFmtId="164" fontId="14" fillId="0" borderId="7" xfId="0" applyNumberFormat="1" applyFont="1" applyFill="1" applyBorder="1" applyProtection="1"/>
    <xf numFmtId="164" fontId="14" fillId="0" borderId="21" xfId="0" applyNumberFormat="1" applyFont="1" applyFill="1" applyBorder="1" applyProtection="1"/>
    <xf numFmtId="14" fontId="12" fillId="0" borderId="18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14" fontId="12" fillId="0" borderId="7" xfId="0" applyNumberFormat="1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14" fontId="12" fillId="0" borderId="7" xfId="0" applyNumberFormat="1" applyFont="1" applyFill="1" applyBorder="1" applyAlignment="1" applyProtection="1">
      <alignment horizontal="center"/>
      <protection locked="0"/>
    </xf>
    <xf numFmtId="14" fontId="12" fillId="0" borderId="16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Border="1" applyAlignment="1" applyProtection="1">
      <alignment horizontal="center"/>
      <protection locked="0"/>
    </xf>
    <xf numFmtId="0" fontId="30" fillId="0" borderId="58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Fill="1" applyBorder="1" applyAlignment="1" applyProtection="1">
      <alignment horizontal="center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31" xfId="0" applyFont="1" applyFill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25" xfId="0" applyFont="1" applyBorder="1" applyAlignment="1" applyProtection="1">
      <alignment horizontal="left" vertical="center"/>
      <protection locked="0"/>
    </xf>
    <xf numFmtId="0" fontId="24" fillId="0" borderId="40" xfId="0" applyFont="1" applyBorder="1" applyAlignment="1" applyProtection="1">
      <alignment horizontal="left" vertical="center"/>
      <protection locked="0"/>
    </xf>
    <xf numFmtId="0" fontId="24" fillId="0" borderId="41" xfId="0" applyFont="1" applyBorder="1" applyAlignment="1" applyProtection="1">
      <alignment horizontal="left" vertical="center"/>
      <protection locked="0"/>
    </xf>
    <xf numFmtId="0" fontId="24" fillId="0" borderId="45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0" fontId="7" fillId="0" borderId="53" xfId="0" applyFont="1" applyBorder="1" applyAlignment="1" applyProtection="1">
      <alignment horizontal="left"/>
    </xf>
    <xf numFmtId="0" fontId="7" fillId="0" borderId="57" xfId="0" applyFont="1" applyBorder="1" applyAlignment="1" applyProtection="1">
      <alignment horizontal="left"/>
    </xf>
    <xf numFmtId="0" fontId="30" fillId="0" borderId="24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52" xfId="0" applyFont="1" applyFill="1" applyBorder="1" applyAlignment="1" applyProtection="1">
      <alignment horizontal="center"/>
      <protection locked="0"/>
    </xf>
    <xf numFmtId="0" fontId="1" fillId="0" borderId="53" xfId="0" applyFont="1" applyFill="1" applyBorder="1" applyAlignment="1" applyProtection="1">
      <alignment horizontal="center"/>
      <protection locked="0"/>
    </xf>
    <xf numFmtId="0" fontId="1" fillId="0" borderId="54" xfId="0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55" xfId="0" applyFont="1" applyFill="1" applyBorder="1" applyAlignment="1" applyProtection="1">
      <alignment horizontal="center"/>
      <protection locked="0"/>
    </xf>
    <xf numFmtId="166" fontId="1" fillId="0" borderId="56" xfId="0" applyNumberFormat="1" applyFont="1" applyBorder="1" applyAlignment="1" applyProtection="1">
      <alignment horizontal="center"/>
      <protection locked="0"/>
    </xf>
    <xf numFmtId="166" fontId="1" fillId="0" borderId="47" xfId="0" applyNumberFormat="1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30" fillId="0" borderId="15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16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0" xfId="0" applyNumberFormat="1" applyFont="1" applyFill="1" applyBorder="1" applyAlignment="1" applyProtection="1">
      <alignment horizontal="center"/>
      <protection locked="0"/>
    </xf>
    <xf numFmtId="164" fontId="1" fillId="0" borderId="28" xfId="0" applyNumberFormat="1" applyFont="1" applyFill="1" applyBorder="1" applyAlignment="1" applyProtection="1">
      <alignment horizontal="center"/>
      <protection locked="0"/>
    </xf>
    <xf numFmtId="164" fontId="1" fillId="0" borderId="31" xfId="0" applyNumberFormat="1" applyFont="1" applyFill="1" applyBorder="1" applyAlignment="1" applyProtection="1">
      <alignment horizontal="center"/>
      <protection locked="0"/>
    </xf>
    <xf numFmtId="164" fontId="12" fillId="0" borderId="19" xfId="0" applyNumberFormat="1" applyFont="1" applyBorder="1" applyAlignment="1" applyProtection="1">
      <alignment horizontal="center"/>
    </xf>
    <xf numFmtId="164" fontId="12" fillId="0" borderId="44" xfId="0" applyNumberFormat="1" applyFont="1" applyBorder="1" applyAlignment="1" applyProtection="1">
      <alignment horizont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25" xfId="0" applyNumberFormat="1" applyFont="1" applyBorder="1" applyAlignment="1" applyProtection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14" fontId="33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4" fontId="1" fillId="0" borderId="39" xfId="0" applyNumberFormat="1" applyFont="1" applyBorder="1" applyAlignment="1" applyProtection="1">
      <alignment horizontal="center"/>
      <protection locked="0"/>
    </xf>
    <xf numFmtId="4" fontId="2" fillId="0" borderId="41" xfId="0" applyNumberFormat="1" applyFont="1" applyBorder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center"/>
    </xf>
    <xf numFmtId="4" fontId="2" fillId="0" borderId="8" xfId="0" applyNumberFormat="1" applyFont="1" applyFill="1" applyBorder="1" applyAlignment="1" applyProtection="1">
      <alignment horizontal="left"/>
    </xf>
    <xf numFmtId="4" fontId="2" fillId="0" borderId="9" xfId="0" applyNumberFormat="1" applyFont="1" applyFill="1" applyBorder="1" applyAlignment="1" applyProtection="1">
      <alignment horizontal="left"/>
    </xf>
    <xf numFmtId="4" fontId="2" fillId="0" borderId="27" xfId="0" applyNumberFormat="1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164" fontId="1" fillId="0" borderId="42" xfId="0" applyNumberFormat="1" applyFont="1" applyFill="1" applyBorder="1" applyAlignment="1" applyProtection="1">
      <alignment horizontal="center"/>
      <protection locked="0"/>
    </xf>
    <xf numFmtId="164" fontId="1" fillId="0" borderId="35" xfId="0" applyNumberFormat="1" applyFont="1" applyFill="1" applyBorder="1" applyAlignment="1" applyProtection="1">
      <alignment horizontal="center"/>
      <protection locked="0"/>
    </xf>
    <xf numFmtId="164" fontId="1" fillId="0" borderId="43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Fill="1" applyBorder="1" applyAlignment="1" applyProtection="1">
      <alignment horizontal="center"/>
      <protection locked="0"/>
    </xf>
    <xf numFmtId="0" fontId="12" fillId="0" borderId="35" xfId="0" applyFont="1" applyFill="1" applyBorder="1" applyAlignment="1" applyProtection="1">
      <alignment horizontal="center"/>
      <protection locked="0"/>
    </xf>
    <xf numFmtId="0" fontId="12" fillId="0" borderId="43" xfId="0" applyFont="1" applyFill="1" applyBorder="1" applyAlignment="1" applyProtection="1">
      <alignment horizontal="center"/>
      <protection locked="0"/>
    </xf>
    <xf numFmtId="164" fontId="1" fillId="0" borderId="30" xfId="0" applyNumberFormat="1" applyFont="1" applyBorder="1" applyAlignment="1" applyProtection="1">
      <alignment horizontal="center"/>
      <protection locked="0"/>
    </xf>
    <xf numFmtId="164" fontId="1" fillId="0" borderId="28" xfId="0" applyNumberFormat="1" applyFont="1" applyBorder="1" applyAlignment="1" applyProtection="1">
      <alignment horizontal="center"/>
      <protection locked="0"/>
    </xf>
    <xf numFmtId="164" fontId="1" fillId="0" borderId="31" xfId="0" applyNumberFormat="1" applyFont="1" applyBorder="1" applyAlignment="1" applyProtection="1">
      <alignment horizontal="center"/>
      <protection locked="0"/>
    </xf>
    <xf numFmtId="164" fontId="2" fillId="0" borderId="26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5" fillId="5" borderId="26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</xf>
    <xf numFmtId="1" fontId="2" fillId="0" borderId="41" xfId="0" applyNumberFormat="1" applyFont="1" applyBorder="1" applyAlignment="1" applyProtection="1">
      <alignment horizontal="center"/>
      <protection locked="0"/>
    </xf>
    <xf numFmtId="49" fontId="12" fillId="0" borderId="26" xfId="0" applyNumberFormat="1" applyFont="1" applyFill="1" applyBorder="1" applyAlignment="1" applyProtection="1">
      <alignment horizontal="center"/>
      <protection locked="0"/>
    </xf>
    <xf numFmtId="49" fontId="12" fillId="0" borderId="23" xfId="0" applyNumberFormat="1" applyFont="1" applyFill="1" applyBorder="1" applyAlignment="1" applyProtection="1">
      <alignment horizontal="center"/>
      <protection locked="0"/>
    </xf>
    <xf numFmtId="49" fontId="12" fillId="0" borderId="3" xfId="0" applyNumberFormat="1" applyFont="1" applyFill="1" applyBorder="1" applyAlignment="1" applyProtection="1">
      <alignment horizontal="center"/>
      <protection locked="0"/>
    </xf>
    <xf numFmtId="0" fontId="12" fillId="0" borderId="26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2" fillId="0" borderId="23" xfId="0" applyNumberFormat="1" applyFont="1" applyFill="1" applyBorder="1" applyAlignment="1" applyProtection="1">
      <alignment horizontal="left" vertical="center" wrapText="1"/>
      <protection locked="0"/>
    </xf>
    <xf numFmtId="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3" xfId="0" applyFont="1" applyFill="1" applyBorder="1" applyAlignment="1" applyProtection="1">
      <alignment horizontal="center"/>
      <protection locked="0"/>
    </xf>
    <xf numFmtId="49" fontId="12" fillId="0" borderId="26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/>
    </xf>
    <xf numFmtId="0" fontId="30" fillId="0" borderId="3" xfId="0" applyFont="1" applyBorder="1" applyAlignment="1" applyProtection="1">
      <alignment horizontal="center"/>
    </xf>
    <xf numFmtId="14" fontId="2" fillId="0" borderId="41" xfId="0" applyNumberFormat="1" applyFont="1" applyBorder="1" applyAlignment="1" applyProtection="1">
      <alignment horizontal="center"/>
      <protection locked="0"/>
    </xf>
    <xf numFmtId="4" fontId="8" fillId="0" borderId="23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164" fontId="12" fillId="0" borderId="4" xfId="0" applyNumberFormat="1" applyFont="1" applyBorder="1" applyAlignment="1" applyProtection="1">
      <alignment horizontal="center"/>
    </xf>
    <xf numFmtId="164" fontId="12" fillId="0" borderId="39" xfId="0" applyNumberFormat="1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  <protection locked="0"/>
    </xf>
    <xf numFmtId="0" fontId="17" fillId="0" borderId="31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14" fontId="3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right" vertical="center" wrapText="1"/>
    </xf>
    <xf numFmtId="0" fontId="2" fillId="2" borderId="23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3" fillId="0" borderId="0" xfId="0" applyFont="1" applyAlignment="1" applyProtection="1">
      <alignment horizontal="center"/>
      <protection locked="0"/>
    </xf>
    <xf numFmtId="14" fontId="33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17" fillId="0" borderId="43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164" fontId="32" fillId="0" borderId="26" xfId="0" applyNumberFormat="1" applyFont="1" applyFill="1" applyBorder="1" applyAlignment="1" applyProtection="1">
      <alignment horizontal="center" vertical="center" wrapText="1"/>
    </xf>
    <xf numFmtId="164" fontId="32" fillId="0" borderId="3" xfId="0" applyNumberFormat="1" applyFont="1" applyFill="1" applyBorder="1" applyAlignment="1" applyProtection="1">
      <alignment horizontal="center" vertical="center" wrapText="1"/>
    </xf>
    <xf numFmtId="0" fontId="14" fillId="0" borderId="42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164" fontId="12" fillId="0" borderId="12" xfId="0" applyNumberFormat="1" applyFont="1" applyBorder="1" applyAlignment="1" applyProtection="1">
      <alignment horizontal="center"/>
    </xf>
    <xf numFmtId="164" fontId="12" fillId="0" borderId="38" xfId="0" applyNumberFormat="1" applyFont="1" applyBorder="1" applyAlignment="1" applyProtection="1">
      <alignment horizontal="center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37" xfId="0" applyFont="1" applyBorder="1" applyAlignment="1" applyProtection="1">
      <alignment horizontal="center"/>
      <protection locked="0"/>
    </xf>
    <xf numFmtId="0" fontId="14" fillId="0" borderId="26" xfId="0" applyFont="1" applyFill="1" applyBorder="1" applyAlignment="1" applyProtection="1">
      <alignment horizontal="right"/>
      <protection locked="0"/>
    </xf>
    <xf numFmtId="0" fontId="14" fillId="0" borderId="3" xfId="0" applyFont="1" applyFill="1" applyBorder="1" applyAlignment="1" applyProtection="1">
      <alignment horizontal="right"/>
      <protection locked="0"/>
    </xf>
    <xf numFmtId="164" fontId="28" fillId="0" borderId="6" xfId="0" applyNumberFormat="1" applyFont="1" applyFill="1" applyBorder="1" applyAlignment="1" applyProtection="1">
      <alignment horizontal="center"/>
      <protection locked="0"/>
    </xf>
    <xf numFmtId="164" fontId="28" fillId="0" borderId="29" xfId="0" applyNumberFormat="1" applyFont="1" applyFill="1" applyBorder="1" applyAlignment="1" applyProtection="1">
      <alignment horizontal="center"/>
      <protection locked="0"/>
    </xf>
    <xf numFmtId="164" fontId="28" fillId="0" borderId="20" xfId="0" applyNumberFormat="1" applyFont="1" applyFill="1" applyBorder="1" applyAlignment="1" applyProtection="1">
      <alignment horizontal="center"/>
      <protection locked="0"/>
    </xf>
    <xf numFmtId="164" fontId="28" fillId="0" borderId="36" xfId="0" applyNumberFormat="1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164" fontId="28" fillId="0" borderId="49" xfId="0" applyNumberFormat="1" applyFont="1" applyFill="1" applyBorder="1" applyAlignment="1" applyProtection="1">
      <alignment horizontal="center"/>
      <protection locked="0"/>
    </xf>
    <xf numFmtId="164" fontId="28" fillId="0" borderId="50" xfId="0" applyNumberFormat="1" applyFont="1" applyFill="1" applyBorder="1" applyAlignment="1" applyProtection="1">
      <alignment horizontal="center"/>
      <protection locked="0"/>
    </xf>
    <xf numFmtId="165" fontId="3" fillId="0" borderId="10" xfId="0" applyNumberFormat="1" applyFont="1" applyFill="1" applyBorder="1" applyAlignment="1" applyProtection="1">
      <alignment horizontal="right"/>
      <protection locked="0"/>
    </xf>
    <xf numFmtId="165" fontId="3" fillId="0" borderId="11" xfId="0" applyNumberFormat="1" applyFont="1" applyFill="1" applyBorder="1" applyAlignment="1" applyProtection="1">
      <alignment horizontal="right"/>
      <protection locked="0"/>
    </xf>
    <xf numFmtId="165" fontId="3" fillId="0" borderId="2" xfId="0" applyNumberFormat="1" applyFont="1" applyFill="1" applyBorder="1" applyAlignment="1" applyProtection="1">
      <alignment horizontal="right"/>
      <protection locked="0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23" xfId="0" applyFont="1" applyFill="1" applyBorder="1" applyAlignment="1" applyProtection="1">
      <alignment horizontal="left" vertical="center" wrapText="1"/>
    </xf>
    <xf numFmtId="166" fontId="2" fillId="0" borderId="26" xfId="0" applyNumberFormat="1" applyFont="1" applyFill="1" applyBorder="1" applyAlignment="1" applyProtection="1">
      <alignment horizontal="center" vertical="center" wrapText="1"/>
    </xf>
    <xf numFmtId="166" fontId="2" fillId="0" borderId="3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Border="1" applyAlignment="1" applyProtection="1">
      <alignment horizontal="center" vertical="center"/>
    </xf>
    <xf numFmtId="164" fontId="15" fillId="0" borderId="34" xfId="0" applyNumberFormat="1" applyFont="1" applyBorder="1" applyAlignment="1" applyProtection="1">
      <alignment horizontal="center" vertical="center"/>
    </xf>
    <xf numFmtId="164" fontId="15" fillId="0" borderId="16" xfId="0" applyNumberFormat="1" applyFont="1" applyBorder="1" applyAlignment="1" applyProtection="1">
      <alignment horizontal="center" vertical="center"/>
    </xf>
    <xf numFmtId="164" fontId="1" fillId="0" borderId="12" xfId="0" applyNumberFormat="1" applyFont="1" applyBorder="1" applyAlignment="1" applyProtection="1">
      <alignment horizontal="center"/>
      <protection locked="0"/>
    </xf>
    <xf numFmtId="164" fontId="1" fillId="0" borderId="13" xfId="0" applyNumberFormat="1" applyFont="1" applyBorder="1" applyAlignment="1" applyProtection="1">
      <alignment horizontal="center"/>
      <protection locked="0"/>
    </xf>
    <xf numFmtId="164" fontId="1" fillId="0" borderId="38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220943</xdr:colOff>
      <xdr:row>83</xdr:row>
      <xdr:rowOff>0</xdr:rowOff>
    </xdr:from>
    <xdr:to>
      <xdr:col>5</xdr:col>
      <xdr:colOff>375721</xdr:colOff>
      <xdr:row>95</xdr:row>
      <xdr:rowOff>156027</xdr:rowOff>
    </xdr:to>
    <xdr:grpSp>
      <xdr:nvGrpSpPr>
        <xdr:cNvPr id="1037" name="Grupo 7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GrpSpPr>
          <a:grpSpLocks/>
        </xdr:cNvGrpSpPr>
      </xdr:nvGrpSpPr>
      <xdr:grpSpPr bwMode="auto">
        <a:xfrm>
          <a:off x="220943" y="18774833"/>
          <a:ext cx="3647278" cy="2442027"/>
          <a:chOff x="4483100" y="9959000"/>
          <a:chExt cx="2325158" cy="1179015"/>
        </a:xfrm>
      </xdr:grpSpPr>
      <xdr:sp macro="" textlink="">
        <xdr:nvSpPr>
          <xdr:cNvPr id="4" name="Rectángulo 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4483100" y="9974738"/>
            <a:ext cx="2325158" cy="116327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5" name="CuadroTexto 9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4483100" y="9959000"/>
            <a:ext cx="2325158" cy="29543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TESORERÍA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12</xdr:col>
      <xdr:colOff>232811</xdr:colOff>
      <xdr:row>83</xdr:row>
      <xdr:rowOff>0</xdr:rowOff>
    </xdr:from>
    <xdr:to>
      <xdr:col>16</xdr:col>
      <xdr:colOff>3959</xdr:colOff>
      <xdr:row>95</xdr:row>
      <xdr:rowOff>153911</xdr:rowOff>
    </xdr:to>
    <xdr:grpSp>
      <xdr:nvGrpSpPr>
        <xdr:cNvPr id="1040" name="Grupo 7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GrpSpPr>
          <a:grpSpLocks/>
        </xdr:cNvGrpSpPr>
      </xdr:nvGrpSpPr>
      <xdr:grpSpPr bwMode="auto">
        <a:xfrm>
          <a:off x="8202061" y="18774833"/>
          <a:ext cx="3538815" cy="2439911"/>
          <a:chOff x="5723181" y="9959000"/>
          <a:chExt cx="2325161" cy="1090000"/>
        </a:xfrm>
      </xdr:grpSpPr>
      <xdr:sp macro="" textlink="">
        <xdr:nvSpPr>
          <xdr:cNvPr id="2" name="Rectángulo 8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5723181" y="9959000"/>
            <a:ext cx="2325158" cy="1090000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3" name="CuadroTexto 9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5723184" y="9959000"/>
            <a:ext cx="2325158" cy="276467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A" sz="1100" b="1">
                <a:latin typeface="Arial" panose="020B0604020202020204" pitchFamily="34" charset="0"/>
                <a:cs typeface="Arial" panose="020B0604020202020204" pitchFamily="34" charset="0"/>
              </a:rPr>
              <a:t>DEPARTAMENTO</a:t>
            </a:r>
            <a:r>
              <a:rPr lang="es-PA" sz="1100" b="1" baseline="0">
                <a:latin typeface="Arial" panose="020B0604020202020204" pitchFamily="34" charset="0"/>
                <a:cs typeface="Arial" panose="020B0604020202020204" pitchFamily="34" charset="0"/>
              </a:rPr>
              <a:t> DE PRESUPUESTO</a:t>
            </a:r>
            <a:endParaRPr lang="es-PA" sz="11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PA" sz="1100">
                <a:latin typeface="Arial" panose="020B0604020202020204" pitchFamily="34" charset="0"/>
                <a:cs typeface="Arial" panose="020B0604020202020204" pitchFamily="34" charset="0"/>
              </a:rPr>
              <a:t>SELLO,</a:t>
            </a:r>
            <a:r>
              <a:rPr lang="es-PA" sz="1100" baseline="0">
                <a:latin typeface="Arial" panose="020B0604020202020204" pitchFamily="34" charset="0"/>
                <a:cs typeface="Arial" panose="020B0604020202020204" pitchFamily="34" charset="0"/>
              </a:rPr>
              <a:t> FECHA Y FIRMA</a:t>
            </a:r>
            <a:endParaRPr lang="es-PA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737178</xdr:colOff>
      <xdr:row>83</xdr:row>
      <xdr:rowOff>0</xdr:rowOff>
    </xdr:from>
    <xdr:to>
      <xdr:col>11</xdr:col>
      <xdr:colOff>787135</xdr:colOff>
      <xdr:row>95</xdr:row>
      <xdr:rowOff>169335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4229678" y="18774833"/>
          <a:ext cx="3616540" cy="2455335"/>
          <a:chOff x="8209032" y="16638812"/>
          <a:chExt cx="2916170" cy="2334987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 bwMode="auto">
          <a:xfrm>
            <a:off x="8209481" y="16638812"/>
            <a:ext cx="2915405" cy="233498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 bwMode="auto">
          <a:xfrm>
            <a:off x="8209032" y="16638812"/>
            <a:ext cx="2916170" cy="593014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CONTABILIDAD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5</xdr:col>
      <xdr:colOff>759774</xdr:colOff>
      <xdr:row>97</xdr:row>
      <xdr:rowOff>33246</xdr:rowOff>
    </xdr:from>
    <xdr:to>
      <xdr:col>11</xdr:col>
      <xdr:colOff>809814</xdr:colOff>
      <xdr:row>109</xdr:row>
      <xdr:rowOff>128497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4252274" y="21475079"/>
          <a:ext cx="3616623" cy="2381251"/>
          <a:chOff x="557743" y="19201937"/>
          <a:chExt cx="2924520" cy="2305504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 bwMode="auto">
          <a:xfrm>
            <a:off x="557743" y="19201937"/>
            <a:ext cx="2924520" cy="2305504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 bwMode="auto">
          <a:xfrm>
            <a:off x="557743" y="19201937"/>
            <a:ext cx="2920792" cy="67629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OFICINA DE FISCALIZACIÓN GENERAL DE LA CGR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REFRENDO</a:t>
            </a:r>
          </a:p>
        </xdr:txBody>
      </xdr:sp>
    </xdr:grpSp>
    <xdr:clientData/>
  </xdr:twoCellAnchor>
  <xdr:twoCellAnchor>
    <xdr:from>
      <xdr:col>1</xdr:col>
      <xdr:colOff>12699</xdr:colOff>
      <xdr:row>81</xdr:row>
      <xdr:rowOff>336245</xdr:rowOff>
    </xdr:from>
    <xdr:to>
      <xdr:col>7</xdr:col>
      <xdr:colOff>0</xdr:colOff>
      <xdr:row>81</xdr:row>
      <xdr:rowOff>336245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244020" y="17671745"/>
          <a:ext cx="53757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ga/AppData/Local/Temp/formulario-solicitud-y-pago-de-vi&#225;ticos-y-o-transporte-v-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ORMULARI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2" sqref="A2:D24"/>
    </sheetView>
  </sheetViews>
  <sheetFormatPr baseColWidth="10" defaultColWidth="0" defaultRowHeight="15" x14ac:dyDescent="0.25"/>
  <cols>
    <col min="1" max="1" width="24.140625" style="18" bestFit="1" customWidth="1"/>
    <col min="2" max="2" width="13" bestFit="1" customWidth="1"/>
    <col min="3" max="3" width="30.7109375" bestFit="1" customWidth="1"/>
    <col min="4" max="4" width="22" bestFit="1" customWidth="1"/>
    <col min="5" max="5" width="11" customWidth="1"/>
    <col min="6" max="16384" width="11" hidden="1"/>
  </cols>
  <sheetData>
    <row r="1" spans="1:4" x14ac:dyDescent="0.25">
      <c r="A1" s="19"/>
      <c r="B1" s="20"/>
      <c r="C1" s="20"/>
      <c r="D1" s="20"/>
    </row>
    <row r="2" spans="1:4" x14ac:dyDescent="0.25">
      <c r="A2" s="175" t="s">
        <v>1</v>
      </c>
      <c r="B2" s="175"/>
      <c r="C2" s="175"/>
      <c r="D2" s="175"/>
    </row>
    <row r="3" spans="1:4" x14ac:dyDescent="0.25">
      <c r="A3" s="14" t="s">
        <v>21</v>
      </c>
      <c r="B3" s="14" t="s">
        <v>43</v>
      </c>
      <c r="C3" s="14" t="s">
        <v>54</v>
      </c>
      <c r="D3" s="14" t="s">
        <v>52</v>
      </c>
    </row>
    <row r="4" spans="1:4" x14ac:dyDescent="0.25">
      <c r="A4" s="16" t="s">
        <v>22</v>
      </c>
      <c r="B4" s="15">
        <v>6</v>
      </c>
      <c r="C4" s="15">
        <v>4</v>
      </c>
      <c r="D4" s="15">
        <v>4</v>
      </c>
    </row>
    <row r="5" spans="1:4" x14ac:dyDescent="0.25">
      <c r="A5" s="16" t="s">
        <v>23</v>
      </c>
      <c r="B5" s="15">
        <v>10</v>
      </c>
      <c r="C5" s="15">
        <v>6</v>
      </c>
      <c r="D5" s="15">
        <v>6</v>
      </c>
    </row>
    <row r="6" spans="1:4" x14ac:dyDescent="0.25">
      <c r="A6" s="16" t="s">
        <v>24</v>
      </c>
      <c r="B6" s="15">
        <v>10</v>
      </c>
      <c r="C6" s="15">
        <v>6</v>
      </c>
      <c r="D6" s="15">
        <v>6</v>
      </c>
    </row>
    <row r="7" spans="1:4" x14ac:dyDescent="0.25">
      <c r="A7" s="16" t="s">
        <v>25</v>
      </c>
      <c r="B7" s="15">
        <v>99</v>
      </c>
      <c r="C7" s="15">
        <v>84</v>
      </c>
      <c r="D7" s="15">
        <v>84</v>
      </c>
    </row>
    <row r="8" spans="1:4" x14ac:dyDescent="0.25">
      <c r="A8" s="16"/>
      <c r="B8" s="15">
        <f>SUM(B4:B7)</f>
        <v>125</v>
      </c>
      <c r="C8" s="15">
        <f>SUM(C4:C7)</f>
        <v>100</v>
      </c>
      <c r="D8" s="15">
        <f>SUM(D4:D7)</f>
        <v>100</v>
      </c>
    </row>
    <row r="9" spans="1:4" x14ac:dyDescent="0.25">
      <c r="A9" s="21"/>
      <c r="B9" s="22"/>
      <c r="C9" s="22"/>
      <c r="D9" s="22"/>
    </row>
    <row r="10" spans="1:4" x14ac:dyDescent="0.25">
      <c r="A10" s="176" t="s">
        <v>51</v>
      </c>
      <c r="B10" s="176"/>
      <c r="C10" s="176"/>
      <c r="D10" s="176"/>
    </row>
    <row r="11" spans="1:4" x14ac:dyDescent="0.25">
      <c r="A11" s="13" t="s">
        <v>26</v>
      </c>
      <c r="B11" s="14" t="s">
        <v>43</v>
      </c>
      <c r="C11" s="14" t="s">
        <v>54</v>
      </c>
      <c r="D11" s="14" t="s">
        <v>52</v>
      </c>
    </row>
    <row r="12" spans="1:4" x14ac:dyDescent="0.25">
      <c r="A12" s="16" t="s">
        <v>27</v>
      </c>
      <c r="B12" s="15">
        <v>700</v>
      </c>
      <c r="C12" s="15">
        <v>600</v>
      </c>
      <c r="D12" s="15">
        <v>600</v>
      </c>
    </row>
    <row r="13" spans="1:4" x14ac:dyDescent="0.25">
      <c r="A13" s="16" t="s">
        <v>28</v>
      </c>
      <c r="B13" s="15">
        <v>700</v>
      </c>
      <c r="C13" s="15">
        <v>600</v>
      </c>
      <c r="D13" s="15">
        <v>600</v>
      </c>
    </row>
    <row r="14" spans="1:4" x14ac:dyDescent="0.25">
      <c r="A14" s="16" t="s">
        <v>29</v>
      </c>
      <c r="B14" s="15">
        <v>700</v>
      </c>
      <c r="C14" s="15">
        <v>600</v>
      </c>
      <c r="D14" s="15">
        <v>600</v>
      </c>
    </row>
    <row r="15" spans="1:4" x14ac:dyDescent="0.25">
      <c r="A15" s="16" t="s">
        <v>30</v>
      </c>
      <c r="B15" s="15">
        <v>700</v>
      </c>
      <c r="C15" s="15">
        <v>600</v>
      </c>
      <c r="D15" s="15">
        <v>600</v>
      </c>
    </row>
    <row r="16" spans="1:4" x14ac:dyDescent="0.25">
      <c r="A16" s="16" t="s">
        <v>31</v>
      </c>
      <c r="B16" s="15">
        <v>600</v>
      </c>
      <c r="C16" s="15">
        <v>500</v>
      </c>
      <c r="D16" s="15">
        <v>500</v>
      </c>
    </row>
    <row r="17" spans="1:4" x14ac:dyDescent="0.25">
      <c r="A17" s="16" t="s">
        <v>32</v>
      </c>
      <c r="B17" s="15">
        <v>600</v>
      </c>
      <c r="C17" s="15">
        <v>500</v>
      </c>
      <c r="D17" s="15">
        <v>500</v>
      </c>
    </row>
    <row r="18" spans="1:4" x14ac:dyDescent="0.25">
      <c r="A18" s="16" t="s">
        <v>33</v>
      </c>
      <c r="B18" s="15">
        <v>600</v>
      </c>
      <c r="C18" s="15">
        <v>500</v>
      </c>
      <c r="D18" s="15">
        <v>500</v>
      </c>
    </row>
    <row r="19" spans="1:4" x14ac:dyDescent="0.25">
      <c r="A19" s="16" t="s">
        <v>34</v>
      </c>
      <c r="B19" s="15">
        <v>600</v>
      </c>
      <c r="C19" s="15">
        <v>500</v>
      </c>
      <c r="D19" s="15">
        <v>500</v>
      </c>
    </row>
    <row r="20" spans="1:4" x14ac:dyDescent="0.25">
      <c r="A20" s="16" t="s">
        <v>35</v>
      </c>
      <c r="B20" s="15">
        <v>600</v>
      </c>
      <c r="C20" s="15">
        <v>500</v>
      </c>
      <c r="D20" s="15">
        <v>500</v>
      </c>
    </row>
    <row r="21" spans="1:4" x14ac:dyDescent="0.25">
      <c r="A21" s="16" t="s">
        <v>36</v>
      </c>
      <c r="B21" s="15">
        <v>500</v>
      </c>
      <c r="C21" s="15">
        <v>400</v>
      </c>
      <c r="D21" s="15">
        <v>400</v>
      </c>
    </row>
    <row r="22" spans="1:4" x14ac:dyDescent="0.25">
      <c r="A22" s="16" t="s">
        <v>37</v>
      </c>
      <c r="B22" s="15">
        <v>500</v>
      </c>
      <c r="C22" s="15">
        <v>400</v>
      </c>
      <c r="D22" s="15">
        <v>400</v>
      </c>
    </row>
    <row r="23" spans="1:4" x14ac:dyDescent="0.25">
      <c r="A23" s="16" t="s">
        <v>38</v>
      </c>
      <c r="B23" s="15">
        <v>500</v>
      </c>
      <c r="C23" s="15">
        <v>400</v>
      </c>
      <c r="D23" s="15">
        <v>400</v>
      </c>
    </row>
    <row r="24" spans="1:4" x14ac:dyDescent="0.25">
      <c r="A24" s="16" t="s">
        <v>39</v>
      </c>
      <c r="B24" s="15">
        <v>500</v>
      </c>
      <c r="C24" s="15">
        <v>400</v>
      </c>
      <c r="D24" s="15">
        <v>400</v>
      </c>
    </row>
    <row r="25" spans="1:4" x14ac:dyDescent="0.25">
      <c r="A25" s="19"/>
      <c r="B25" s="20"/>
      <c r="C25" s="20"/>
      <c r="D25" s="20"/>
    </row>
    <row r="26" spans="1:4" x14ac:dyDescent="0.25">
      <c r="A26" s="17" t="s">
        <v>40</v>
      </c>
      <c r="B26" s="20"/>
      <c r="C26" s="20"/>
      <c r="D26" s="20"/>
    </row>
    <row r="27" spans="1:4" x14ac:dyDescent="0.25">
      <c r="A27" s="17" t="s">
        <v>41</v>
      </c>
      <c r="B27" s="20"/>
      <c r="C27" s="20"/>
      <c r="D27" s="20"/>
    </row>
    <row r="28" spans="1:4" x14ac:dyDescent="0.25">
      <c r="A28" s="23" t="s">
        <v>44</v>
      </c>
      <c r="B28" s="20"/>
      <c r="C28" s="20"/>
      <c r="D28" s="20"/>
    </row>
    <row r="29" spans="1:4" x14ac:dyDescent="0.25">
      <c r="A29" s="23" t="s">
        <v>82</v>
      </c>
      <c r="B29" s="20"/>
      <c r="C29" s="20"/>
      <c r="D29" s="20"/>
    </row>
    <row r="30" spans="1:4" x14ac:dyDescent="0.25">
      <c r="A30" s="23" t="s">
        <v>45</v>
      </c>
      <c r="B30" s="20"/>
      <c r="C30" s="20"/>
      <c r="D30" s="20"/>
    </row>
    <row r="31" spans="1:4" x14ac:dyDescent="0.25">
      <c r="A31" s="23" t="s">
        <v>46</v>
      </c>
      <c r="B31" s="20"/>
      <c r="C31" s="20"/>
      <c r="D31" s="20"/>
    </row>
    <row r="32" spans="1:4" x14ac:dyDescent="0.25">
      <c r="A32" s="19"/>
      <c r="B32" s="20"/>
      <c r="C32" s="20"/>
      <c r="D32" s="20"/>
    </row>
    <row r="33" spans="1:4" x14ac:dyDescent="0.25">
      <c r="A33" s="19"/>
      <c r="B33" s="20"/>
      <c r="C33" s="20"/>
      <c r="D33" s="20"/>
    </row>
    <row r="34" spans="1:4" x14ac:dyDescent="0.25">
      <c r="A34" s="19"/>
      <c r="B34" s="20"/>
      <c r="C34" s="20"/>
      <c r="D34" s="20"/>
    </row>
    <row r="35" spans="1:4" x14ac:dyDescent="0.25">
      <c r="A35" s="19"/>
      <c r="B35" s="20"/>
      <c r="C35" s="20"/>
      <c r="D35" s="20"/>
    </row>
    <row r="36" spans="1:4" x14ac:dyDescent="0.25">
      <c r="A36" s="19"/>
      <c r="B36" s="20"/>
      <c r="C36" s="20"/>
      <c r="D36" s="20"/>
    </row>
    <row r="37" spans="1:4" x14ac:dyDescent="0.25">
      <c r="A37" s="19"/>
      <c r="B37" s="20"/>
      <c r="C37" s="20"/>
      <c r="D37" s="20"/>
    </row>
    <row r="38" spans="1:4" x14ac:dyDescent="0.25">
      <c r="A38" s="19"/>
      <c r="B38" s="20"/>
      <c r="C38" s="20"/>
      <c r="D38" s="20"/>
    </row>
    <row r="39" spans="1:4" x14ac:dyDescent="0.25">
      <c r="A39" s="23"/>
      <c r="B39" s="24"/>
      <c r="C39" s="24"/>
      <c r="D39" s="24"/>
    </row>
    <row r="40" spans="1:4" x14ac:dyDescent="0.25">
      <c r="A40" s="23"/>
      <c r="B40" s="24"/>
      <c r="C40" s="24"/>
      <c r="D40" s="24"/>
    </row>
    <row r="41" spans="1:4" x14ac:dyDescent="0.25">
      <c r="A41" s="23"/>
      <c r="B41" s="24"/>
      <c r="C41" s="24"/>
      <c r="D41" s="24"/>
    </row>
    <row r="42" spans="1:4" x14ac:dyDescent="0.25">
      <c r="A42" s="23"/>
      <c r="B42" s="24"/>
      <c r="C42" s="24"/>
      <c r="D42" s="24"/>
    </row>
  </sheetData>
  <sheetProtection algorithmName="SHA-512" hashValue="hoGVcAYEOa5AyFWwQXtXFEnp4ltNZl2Xi7FwhNwL01yRIJYi0jV0QLDpIDgqd7aBYRfHPgOB8uh3eoujoVxFdA==" saltValue="UIOAify9DYd0B5tuX4QSrQ==" spinCount="100000" sheet="1" objects="1" scenarios="1" formatCells="0" formatColumns="0" formatRows="0"/>
  <mergeCells count="2">
    <mergeCell ref="A2:D2"/>
    <mergeCell ref="A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GridLines="0" tabSelected="1" view="pageBreakPreview" topLeftCell="A7" zoomScale="90" zoomScaleNormal="63" zoomScaleSheetLayoutView="90" zoomScalePageLayoutView="80" workbookViewId="0">
      <selection activeCell="F27" sqref="F27"/>
    </sheetView>
  </sheetViews>
  <sheetFormatPr baseColWidth="10" defaultColWidth="11.42578125" defaultRowHeight="15" x14ac:dyDescent="0.25"/>
  <cols>
    <col min="1" max="1" width="3.28515625" customWidth="1"/>
    <col min="2" max="2" width="18" customWidth="1"/>
    <col min="3" max="3" width="18.7109375" style="36" customWidth="1"/>
    <col min="4" max="4" width="11.42578125" customWidth="1"/>
    <col min="5" max="5" width="1" customWidth="1"/>
    <col min="6" max="6" width="15.5703125" customWidth="1"/>
    <col min="7" max="7" width="11.85546875" customWidth="1"/>
    <col min="8" max="8" width="4.28515625" customWidth="1"/>
    <col min="9" max="9" width="1.7109375" customWidth="1"/>
    <col min="10" max="10" width="14.5703125" customWidth="1"/>
    <col min="11" max="11" width="5.42578125" style="18" customWidth="1"/>
    <col min="12" max="12" width="13.5703125" customWidth="1"/>
    <col min="13" max="13" width="5.42578125" customWidth="1"/>
    <col min="14" max="14" width="12.42578125" customWidth="1"/>
    <col min="15" max="15" width="5.42578125" customWidth="1"/>
    <col min="16" max="16" width="33.28515625" customWidth="1"/>
    <col min="17" max="17" width="3" style="11" customWidth="1"/>
    <col min="18" max="18" width="2.85546875" customWidth="1"/>
    <col min="19" max="19" width="8.28515625" customWidth="1"/>
  </cols>
  <sheetData>
    <row r="1" spans="1:18" ht="5.25" customHeight="1" x14ac:dyDescent="0.25">
      <c r="A1" s="137"/>
      <c r="B1" s="137"/>
      <c r="C1" s="138"/>
      <c r="D1" s="137"/>
      <c r="E1" s="137"/>
      <c r="F1" s="137"/>
      <c r="G1" s="137"/>
      <c r="H1" s="137"/>
      <c r="I1" s="137"/>
      <c r="J1" s="137"/>
      <c r="K1" s="139"/>
      <c r="L1" s="137"/>
      <c r="M1" s="137"/>
      <c r="N1" s="137"/>
      <c r="O1" s="137"/>
      <c r="P1" s="137"/>
      <c r="Q1" s="140"/>
      <c r="R1" s="137"/>
    </row>
    <row r="2" spans="1:18" ht="18" x14ac:dyDescent="0.25">
      <c r="A2" s="141"/>
      <c r="B2" s="286" t="s">
        <v>0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41"/>
      <c r="R2" s="137"/>
    </row>
    <row r="3" spans="1:18" ht="18" x14ac:dyDescent="0.25">
      <c r="A3" s="141"/>
      <c r="B3" s="95" t="s">
        <v>49</v>
      </c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42"/>
      <c r="R3" s="137"/>
    </row>
    <row r="4" spans="1:18" ht="18" x14ac:dyDescent="0.25">
      <c r="A4" s="141"/>
      <c r="B4" s="287" t="s">
        <v>83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43"/>
      <c r="R4" s="137"/>
    </row>
    <row r="5" spans="1:18" ht="5.25" customHeight="1" x14ac:dyDescent="0.25">
      <c r="A5" s="141"/>
      <c r="B5" s="122"/>
      <c r="C5" s="122"/>
      <c r="D5" s="122"/>
      <c r="E5" s="122"/>
      <c r="F5" s="122"/>
      <c r="G5" s="122"/>
      <c r="H5" s="122"/>
      <c r="I5" s="98"/>
      <c r="J5" s="122"/>
      <c r="K5" s="122"/>
      <c r="L5" s="122"/>
      <c r="M5" s="122"/>
      <c r="N5" s="122"/>
      <c r="O5" s="122"/>
      <c r="P5" s="122"/>
      <c r="Q5" s="43"/>
      <c r="R5" s="137"/>
    </row>
    <row r="6" spans="1:18" ht="18" x14ac:dyDescent="0.25">
      <c r="A6" s="141"/>
      <c r="B6" s="288" t="s">
        <v>57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44"/>
      <c r="R6" s="137"/>
    </row>
    <row r="7" spans="1:18" ht="5.25" customHeight="1" x14ac:dyDescent="0.25">
      <c r="A7" s="141"/>
      <c r="B7" s="45"/>
      <c r="C7" s="82"/>
      <c r="D7" s="45"/>
      <c r="E7" s="45"/>
      <c r="F7" s="45"/>
      <c r="G7" s="45"/>
      <c r="H7" s="45"/>
      <c r="I7" s="38"/>
      <c r="J7" s="45"/>
      <c r="K7" s="45"/>
      <c r="L7" s="45"/>
      <c r="M7" s="45"/>
      <c r="N7" s="45"/>
      <c r="O7" s="45"/>
      <c r="P7" s="45"/>
      <c r="Q7" s="41"/>
      <c r="R7" s="137"/>
    </row>
    <row r="8" spans="1:18" ht="15.75" x14ac:dyDescent="0.25">
      <c r="A8" s="141"/>
      <c r="B8" s="99" t="s">
        <v>42</v>
      </c>
      <c r="C8" s="289"/>
      <c r="D8" s="289"/>
      <c r="E8" s="289"/>
      <c r="F8" s="289"/>
      <c r="G8" s="99"/>
      <c r="H8" s="99"/>
      <c r="I8" s="100"/>
      <c r="J8" s="99"/>
      <c r="K8" s="45"/>
      <c r="L8" s="101" t="s">
        <v>80</v>
      </c>
      <c r="M8" s="312"/>
      <c r="N8" s="312"/>
      <c r="O8" s="312"/>
      <c r="P8" s="312"/>
      <c r="Q8" s="40"/>
      <c r="R8" s="137"/>
    </row>
    <row r="9" spans="1:18" ht="5.25" customHeight="1" x14ac:dyDescent="0.25">
      <c r="A9" s="141"/>
      <c r="B9" s="45"/>
      <c r="C9" s="82"/>
      <c r="D9" s="45"/>
      <c r="E9" s="45"/>
      <c r="F9" s="45"/>
      <c r="G9" s="45"/>
      <c r="H9" s="45"/>
      <c r="I9" s="38"/>
      <c r="J9" s="45"/>
      <c r="K9" s="45"/>
      <c r="L9" s="45"/>
      <c r="M9" s="45"/>
      <c r="N9" s="45"/>
      <c r="O9" s="45"/>
      <c r="P9" s="45"/>
      <c r="Q9" s="47"/>
      <c r="R9" s="137"/>
    </row>
    <row r="10" spans="1:18" ht="15.75" x14ac:dyDescent="0.25">
      <c r="A10" s="141"/>
      <c r="B10" s="252" t="s">
        <v>60</v>
      </c>
      <c r="C10" s="252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40"/>
      <c r="R10" s="137"/>
    </row>
    <row r="11" spans="1:18" ht="15.75" thickBot="1" x14ac:dyDescent="0.3">
      <c r="A11" s="141"/>
      <c r="B11" s="48"/>
      <c r="C11" s="37"/>
      <c r="D11" s="35"/>
      <c r="E11" s="35"/>
      <c r="F11" s="35"/>
      <c r="G11" s="35"/>
      <c r="H11" s="35"/>
      <c r="I11" s="2"/>
      <c r="J11" s="46"/>
      <c r="K11" s="34"/>
      <c r="L11" s="35"/>
      <c r="M11" s="35"/>
      <c r="N11" s="35"/>
      <c r="O11" s="35"/>
      <c r="P11" s="35"/>
      <c r="Q11" s="40"/>
      <c r="R11" s="137"/>
    </row>
    <row r="12" spans="1:18" ht="26.45" customHeight="1" x14ac:dyDescent="0.25">
      <c r="A12" s="141"/>
      <c r="B12" s="136" t="s">
        <v>69</v>
      </c>
      <c r="C12" s="255"/>
      <c r="D12" s="255"/>
      <c r="E12" s="255"/>
      <c r="F12" s="255"/>
      <c r="G12" s="253" t="s">
        <v>68</v>
      </c>
      <c r="H12" s="253"/>
      <c r="I12" s="253"/>
      <c r="J12" s="253"/>
      <c r="K12" s="253"/>
      <c r="L12" s="253"/>
      <c r="M12" s="253"/>
      <c r="N12" s="253"/>
      <c r="O12" s="253"/>
      <c r="P12" s="254"/>
      <c r="Q12" s="49"/>
      <c r="R12" s="137"/>
    </row>
    <row r="13" spans="1:18" ht="56.25" customHeight="1" thickBot="1" x14ac:dyDescent="0.3">
      <c r="A13" s="141"/>
      <c r="B13" s="304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6"/>
      <c r="Q13" s="50"/>
      <c r="R13" s="137"/>
    </row>
    <row r="14" spans="1:18" ht="7.5" customHeight="1" thickBot="1" x14ac:dyDescent="0.3">
      <c r="A14" s="141"/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126"/>
      <c r="R14" s="137"/>
    </row>
    <row r="15" spans="1:18" ht="32.25" customHeight="1" thickBot="1" x14ac:dyDescent="0.3">
      <c r="A15" s="141"/>
      <c r="B15" s="174" t="s">
        <v>62</v>
      </c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3"/>
      <c r="Q15" s="126"/>
      <c r="R15" s="137"/>
    </row>
    <row r="16" spans="1:18" ht="19.899999999999999" customHeight="1" thickBot="1" x14ac:dyDescent="0.3">
      <c r="A16" s="141"/>
      <c r="B16" s="298" t="s">
        <v>61</v>
      </c>
      <c r="C16" s="310" t="s">
        <v>73</v>
      </c>
      <c r="D16" s="311"/>
      <c r="E16" s="301" t="s">
        <v>77</v>
      </c>
      <c r="F16" s="301"/>
      <c r="G16" s="301"/>
      <c r="H16" s="301"/>
      <c r="I16" s="301"/>
      <c r="J16" s="283"/>
      <c r="K16" s="283"/>
      <c r="L16" s="177" t="s">
        <v>48</v>
      </c>
      <c r="M16" s="177"/>
      <c r="N16" s="177"/>
      <c r="O16" s="231"/>
      <c r="P16" s="231"/>
      <c r="Q16" s="126"/>
      <c r="R16" s="137"/>
    </row>
    <row r="17" spans="1:18" ht="18.600000000000001" customHeight="1" thickBot="1" x14ac:dyDescent="0.3">
      <c r="A17" s="141"/>
      <c r="B17" s="298"/>
      <c r="C17" s="284"/>
      <c r="D17" s="285"/>
      <c r="E17" s="301" t="s">
        <v>76</v>
      </c>
      <c r="F17" s="301"/>
      <c r="G17" s="301"/>
      <c r="H17" s="301"/>
      <c r="I17" s="301"/>
      <c r="J17" s="283"/>
      <c r="K17" s="283"/>
      <c r="L17" s="177" t="s">
        <v>50</v>
      </c>
      <c r="M17" s="177"/>
      <c r="N17" s="177"/>
      <c r="O17" s="231"/>
      <c r="P17" s="231"/>
      <c r="Q17" s="126"/>
      <c r="R17" s="137"/>
    </row>
    <row r="18" spans="1:18" ht="7.5" customHeight="1" thickBot="1" x14ac:dyDescent="0.3">
      <c r="A18" s="141"/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126"/>
      <c r="R18" s="137"/>
    </row>
    <row r="19" spans="1:18" ht="16.5" thickBot="1" x14ac:dyDescent="0.3">
      <c r="A19" s="141"/>
      <c r="B19" s="295" t="s">
        <v>74</v>
      </c>
      <c r="C19" s="296"/>
      <c r="D19" s="297"/>
      <c r="E19" s="295" t="s">
        <v>8</v>
      </c>
      <c r="F19" s="297"/>
      <c r="G19" s="295" t="s">
        <v>9</v>
      </c>
      <c r="H19" s="296"/>
      <c r="I19" s="297"/>
      <c r="J19" s="295" t="s">
        <v>10</v>
      </c>
      <c r="K19" s="297"/>
      <c r="L19" s="295" t="s">
        <v>70</v>
      </c>
      <c r="M19" s="296"/>
      <c r="N19" s="297"/>
      <c r="O19" s="295" t="s">
        <v>63</v>
      </c>
      <c r="P19" s="297"/>
      <c r="Q19" s="51"/>
      <c r="R19" s="137"/>
    </row>
    <row r="20" spans="1:18" ht="21.75" customHeight="1" thickBot="1" x14ac:dyDescent="0.3">
      <c r="A20" s="141"/>
      <c r="B20" s="290"/>
      <c r="C20" s="291"/>
      <c r="D20" s="292"/>
      <c r="E20" s="293"/>
      <c r="F20" s="294"/>
      <c r="G20" s="290"/>
      <c r="H20" s="291"/>
      <c r="I20" s="292"/>
      <c r="J20" s="308"/>
      <c r="K20" s="309"/>
      <c r="L20" s="293"/>
      <c r="M20" s="307"/>
      <c r="N20" s="294"/>
      <c r="O20" s="299" t="s">
        <v>54</v>
      </c>
      <c r="P20" s="300"/>
      <c r="Q20" s="7"/>
      <c r="R20" s="137"/>
    </row>
    <row r="21" spans="1:18" ht="7.5" customHeight="1" thickBot="1" x14ac:dyDescent="0.3">
      <c r="A21" s="141"/>
      <c r="B21" s="137"/>
      <c r="C21" s="137"/>
      <c r="D21" s="137"/>
      <c r="E21" s="137"/>
      <c r="F21" s="137"/>
      <c r="G21" s="137"/>
      <c r="H21" s="137"/>
      <c r="I21" s="137"/>
      <c r="J21" s="137"/>
      <c r="K21" s="139"/>
      <c r="L21" s="137"/>
      <c r="M21" s="137"/>
      <c r="N21" s="137"/>
      <c r="O21" s="137"/>
      <c r="P21" s="137"/>
      <c r="Q21" s="142"/>
      <c r="R21" s="137"/>
    </row>
    <row r="22" spans="1:18" ht="18.75" customHeight="1" thickBot="1" x14ac:dyDescent="0.3">
      <c r="A22" s="141"/>
      <c r="B22" s="280" t="s">
        <v>1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2"/>
      <c r="Q22" s="52"/>
      <c r="R22" s="137"/>
    </row>
    <row r="23" spans="1:18" ht="16.5" thickBot="1" x14ac:dyDescent="0.3">
      <c r="A23" s="141"/>
      <c r="B23" s="277" t="s">
        <v>11</v>
      </c>
      <c r="C23" s="278"/>
      <c r="D23" s="279"/>
      <c r="E23" s="102"/>
      <c r="F23" s="277" t="s">
        <v>12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9"/>
      <c r="Q23" s="53"/>
      <c r="R23" s="137"/>
    </row>
    <row r="24" spans="1:18" ht="30" customHeight="1" thickBot="1" x14ac:dyDescent="0.3">
      <c r="A24" s="141"/>
      <c r="B24" s="103" t="s">
        <v>18</v>
      </c>
      <c r="C24" s="157" t="s">
        <v>17</v>
      </c>
      <c r="D24" s="103" t="s">
        <v>4</v>
      </c>
      <c r="E24" s="104"/>
      <c r="F24" s="156" t="s">
        <v>47</v>
      </c>
      <c r="G24" s="178" t="s">
        <v>13</v>
      </c>
      <c r="H24" s="179"/>
      <c r="I24" s="180"/>
      <c r="J24" s="179" t="s">
        <v>14</v>
      </c>
      <c r="K24" s="180"/>
      <c r="L24" s="178" t="s">
        <v>3</v>
      </c>
      <c r="M24" s="180"/>
      <c r="N24" s="275" t="s">
        <v>15</v>
      </c>
      <c r="O24" s="276"/>
      <c r="P24" s="105" t="s">
        <v>4</v>
      </c>
      <c r="Q24" s="55"/>
      <c r="R24" s="137"/>
    </row>
    <row r="25" spans="1:18" x14ac:dyDescent="0.25">
      <c r="A25" s="141"/>
      <c r="B25" s="83"/>
      <c r="C25" s="87"/>
      <c r="D25" s="25"/>
      <c r="E25" s="7"/>
      <c r="F25" s="106"/>
      <c r="G25" s="161"/>
      <c r="H25" s="351" t="s">
        <v>40</v>
      </c>
      <c r="I25" s="352"/>
      <c r="J25" s="161"/>
      <c r="K25" s="39" t="s">
        <v>40</v>
      </c>
      <c r="L25" s="161"/>
      <c r="M25" s="28" t="s">
        <v>40</v>
      </c>
      <c r="N25" s="163"/>
      <c r="O25" s="31" t="s">
        <v>40</v>
      </c>
      <c r="P25" s="164" t="str">
        <f>IF((SUM(G25:N25))=0,"",(SUM(G25:N25)))</f>
        <v/>
      </c>
      <c r="Q25" s="56"/>
      <c r="R25" s="137"/>
    </row>
    <row r="26" spans="1:18" x14ac:dyDescent="0.25">
      <c r="A26" s="141"/>
      <c r="B26" s="143"/>
      <c r="C26" s="87" t="str">
        <f>IF($O$20="","",IF(B26="","",IF($O$20="TITULAR",DATA!$B$8,DATA!$C$8)))</f>
        <v/>
      </c>
      <c r="D26" s="25" t="str">
        <f>IFERROR(C26*B26,"")</f>
        <v/>
      </c>
      <c r="E26" s="57"/>
      <c r="F26" s="107"/>
      <c r="G26" s="161" t="str">
        <f>IF($O$20="","",IF(H26="","",IF(H26="SI",IF($O$20="TITULAR",VLOOKUP("DESAYUNO",DATA!$A$3:$D$8,2,FALSE),IF($O$20="OTROS SERVIDORES PÚBLICOS",VLOOKUP("DESAYUNO",DATA!$A$3:$D$8,3,FALSE),IF($O$20="OTRAS PERSONAS",VLOOKUP("DESAYUNO",DATA!$A$3:$D$8,4,FALSE)))),0)))</f>
        <v/>
      </c>
      <c r="H26" s="344"/>
      <c r="I26" s="345"/>
      <c r="J26" s="161" t="str">
        <f>IF($O$20="","",IF(K26="","",IF(K26="SI",IF($O$20="TITULAR",VLOOKUP("ALMUERZO",DATA!$A$3:$D$8,2,FALSE),IF($O$20="OTROS SERVIDORES PÚBLICOS",VLOOKUP("ALMUERZO",DATA!$A$3:$D$8,3,FALSE),IF($O$20="OTRAS PERSONAS",VLOOKUP("ALMUERZO",DATA!$A$3:$D$8,4,FALSE)))),0)))</f>
        <v/>
      </c>
      <c r="K26" s="26"/>
      <c r="L26" s="161" t="str">
        <f>IF($O$20="","",IF(M26="","",IF(M26="SI",IF($O$20="TITULAR",VLOOKUP("CENA",DATA!$A$3:$D$8,2,FALSE),IF($O$20="OTROS SERVIDORES PÚBLICOS",VLOOKUP("CENA",DATA!$A$3:$D$8,3,FALSE),IF($O$20="OTRAS PERSONAS",VLOOKUP("CENA",DATA!$A$3:$D$8,4,FALSE)))),0)))</f>
        <v/>
      </c>
      <c r="M26" s="29"/>
      <c r="N26" s="161" t="str">
        <f>IF($O$20="","",IF(O26="","",IF(O26="SI",IF($O$20="TITULAR",VLOOKUP("HOSPEDAJE",DATA!$A$3:$D$8,2,FALSE),IF($O$20="OTROS SERVIDORES PÚBLICOS",VLOOKUP("HOSPEDAJE",DATA!$A$3:$D$8,3,FALSE),IF($O$20="OTRAS PERSONAS",VLOOKUP("HOSPEDAJE",DATA!$A$3:$D$8,4,FALSE)))),0)))</f>
        <v/>
      </c>
      <c r="O26" s="32"/>
      <c r="P26" s="165" t="str">
        <f>IF((SUM(G26:N26))=0,"",(SUM(G26:N26)))</f>
        <v/>
      </c>
      <c r="Q26" s="58"/>
      <c r="R26" s="137"/>
    </row>
    <row r="27" spans="1:18" x14ac:dyDescent="0.25">
      <c r="A27" s="141"/>
      <c r="B27" s="143"/>
      <c r="C27" s="87" t="str">
        <f>IF($O$20="","",IF(B27="","",IF($O$20="TITULAR",DATA!$B$8,DATA!$C$8)))</f>
        <v/>
      </c>
      <c r="D27" s="25" t="str">
        <f>IFERROR(C27*B27,"")</f>
        <v/>
      </c>
      <c r="E27" s="54"/>
      <c r="F27" s="108"/>
      <c r="G27" s="161" t="str">
        <f>IF($O$20="","",IF(H27="","",IF(H27="SI",IF($O$20="TITULAR",VLOOKUP("DESAYUNO",DATA!$A$3:$D$8,2,FALSE),IF($O$20="OTROS SERVIDORES PÚBLICOS",VLOOKUP("DESAYUNO",DATA!$A$3:$D$8,3,FALSE),IF($O$20="OTRAS PERSONAS",VLOOKUP("DESAYUNO",DATA!$A$3:$D$8,4,FALSE)))),0)))</f>
        <v/>
      </c>
      <c r="H27" s="344"/>
      <c r="I27" s="345"/>
      <c r="J27" s="161" t="str">
        <f>IF($O$20="","",IF(K27="","",IF(K27="SI",IF($O$20="TITULAR",VLOOKUP("ALMUERZO",DATA!$A$3:$D$8,2,FALSE),IF($O$20="OTROS SERVIDORES PÚBLICOS",VLOOKUP("ALMUERZO",DATA!$A$3:$D$8,3,FALSE),IF($O$20="OTRAS PERSONAS",VLOOKUP("ALMUERZO",DATA!$A$3:$D$8,4,FALSE)))),0)))</f>
        <v/>
      </c>
      <c r="K27" s="26"/>
      <c r="L27" s="161" t="str">
        <f>IF($O$20="","",IF(M27="","",IF(M27="SI",IF($O$20="TITULAR",VLOOKUP("CENA",DATA!$A$3:$D$8,2,FALSE),IF($O$20="OTROS SERVIDORES PÚBLICOS",VLOOKUP("CENA",DATA!$A$3:$D$8,3,FALSE),IF($O$20="OTRAS PERSONAS",VLOOKUP("CENA",DATA!$A$3:$D$8,4,FALSE)))),0)))</f>
        <v/>
      </c>
      <c r="M27" s="29"/>
      <c r="N27" s="161" t="str">
        <f>IF($O$20="","",IF(O27="","",IF(O27="SI",IF($O$20="TITULAR",VLOOKUP("HOSPEDAJE",DATA!$A$3:$D$8,2,FALSE),IF($O$20="OTROS SERVIDORES PÚBLICOS",VLOOKUP("HOSPEDAJE",DATA!$A$3:$D$8,3,FALSE),IF($O$20="OTRAS PERSONAS",VLOOKUP("HOSPEDAJE",DATA!$A$3:$D$8,4,FALSE)))),0)))</f>
        <v/>
      </c>
      <c r="O27" s="32"/>
      <c r="P27" s="165" t="str">
        <f>IF((SUM(G27:N27))=0,"",(SUM(G27:N27)))</f>
        <v/>
      </c>
      <c r="Q27" s="59"/>
      <c r="R27" s="137"/>
    </row>
    <row r="28" spans="1:18" x14ac:dyDescent="0.25">
      <c r="A28" s="141"/>
      <c r="B28" s="143"/>
      <c r="C28" s="87" t="str">
        <f>IF($O$20="","",IF(B28="","",IF($O$20="TITULAR",DATA!$B$8,DATA!$C$8)))</f>
        <v/>
      </c>
      <c r="D28" s="25" t="str">
        <f>IFERROR(C28*B28,"")</f>
        <v/>
      </c>
      <c r="E28" s="54"/>
      <c r="F28" s="108"/>
      <c r="G28" s="161" t="str">
        <f>IF($O$20="","",IF(H28="","",IF(H28="SI",IF($O$20="TITULAR",VLOOKUP("DESAYUNO",DATA!$A$3:$D$8,2,FALSE),IF($O$20="OTROS SERVIDORES PÚBLICOS",VLOOKUP("DESAYUNO",DATA!$A$3:$D$8,3,FALSE),IF($O$20="OTRAS PERSONAS",VLOOKUP("DESAYUNO",DATA!$A$3:$D$8,4,FALSE)))),0)))</f>
        <v/>
      </c>
      <c r="H28" s="344"/>
      <c r="I28" s="345"/>
      <c r="J28" s="161" t="str">
        <f>IF($O$20="","",IF(K28="","",IF(K28="SI",IF($O$20="TITULAR",VLOOKUP("ALMUERZO",DATA!$A$3:$D$8,2,FALSE),IF($O$20="OTROS SERVIDORES PÚBLICOS",VLOOKUP("ALMUERZO",DATA!$A$3:$D$8,3,FALSE),IF($O$20="OTRAS PERSONAS",VLOOKUP("ALMUERZO",DATA!$A$3:$D$8,4,FALSE)))),0)))</f>
        <v/>
      </c>
      <c r="K28" s="26"/>
      <c r="L28" s="161" t="str">
        <f>IF($O$20="","",IF(M28="","",IF(M28="SI",IF($O$20="TITULAR",VLOOKUP("CENA",DATA!$A$3:$D$8,2,FALSE),IF($O$20="OTROS SERVIDORES PÚBLICOS",VLOOKUP("CENA",DATA!$A$3:$D$8,3,FALSE),IF($O$20="OTRAS PERSONAS",VLOOKUP("CENA",DATA!$A$3:$D$8,4,FALSE)))),0)))</f>
        <v/>
      </c>
      <c r="M28" s="29"/>
      <c r="N28" s="161" t="str">
        <f>IF($O$20="","",IF(O28="","",IF(O28="SI",IF($O$20="TITULAR",VLOOKUP("HOSPEDAJE",DATA!$A$3:$D$8,2,FALSE),IF($O$20="OTROS SERVIDORES PÚBLICOS",VLOOKUP("HOSPEDAJE",DATA!$A$3:$D$8,3,FALSE),IF($O$20="OTRAS PERSONAS",VLOOKUP("HOSPEDAJE",DATA!$A$3:$D$8,4,FALSE)))),0)))</f>
        <v/>
      </c>
      <c r="O28" s="32"/>
      <c r="P28" s="165" t="str">
        <f>IF((SUM(G28:N28))=0,"",(SUM(G28:N28)))</f>
        <v/>
      </c>
      <c r="Q28" s="60"/>
      <c r="R28" s="137"/>
    </row>
    <row r="29" spans="1:18" ht="15.75" thickBot="1" x14ac:dyDescent="0.3">
      <c r="A29" s="141"/>
      <c r="B29" s="144"/>
      <c r="C29" s="88" t="str">
        <f>IF($O$20="","",IF(B29="","",IF($O$20="TITULAR",DATA!$B$8,DATA!$C$8)))</f>
        <v/>
      </c>
      <c r="D29" s="89" t="str">
        <f>IFERROR(C29*B29,"")</f>
        <v/>
      </c>
      <c r="E29" s="8"/>
      <c r="F29" s="109"/>
      <c r="G29" s="162" t="str">
        <f>IF($O$20="","",IF(H29="","",IF(H29="SI",IF($O$20="TITULAR",VLOOKUP("DESAYUNO",DATA!$A$3:$D$8,2,FALSE),IF($O$20="OTROS SERVIDORES PÚBLICOS",VLOOKUP("DESAYUNO",DATA!$A$3:$D$8,3,FALSE),IF($O$20="OTRAS PERSONAS",VLOOKUP("DESAYUNO",DATA!$A$3:$D$8,4,FALSE)))),0)))</f>
        <v/>
      </c>
      <c r="H29" s="346"/>
      <c r="I29" s="347"/>
      <c r="J29" s="162" t="str">
        <f>IF($O$20="","",IF(K29="","",IF(K29="SI",IF($O$20="TITULAR",VLOOKUP("ALMUERZO",DATA!$A$3:$D$8,2,FALSE),IF($O$20="OTROS SERVIDORES PÚBLICOS",VLOOKUP("ALMUERZO",DATA!$A$3:$D$8,3,FALSE),IF($O$20="OTRAS PERSONAS",VLOOKUP("ALMUERZO",DATA!$A$3:$D$8,4,FALSE)))),0)))</f>
        <v/>
      </c>
      <c r="K29" s="27"/>
      <c r="L29" s="162" t="str">
        <f>IF($O$20="","",IF(M29="","",IF(M29="SI",IF($O$20="TITULAR",VLOOKUP("CENA",DATA!$A$3:$D$8,2,FALSE),IF($O$20="OTROS SERVIDORES PÚBLICOS",VLOOKUP("CENA",DATA!$A$3:$D$8,3,FALSE),IF($O$20="OTRAS PERSONAS",VLOOKUP("CENA",DATA!$A$3:$D$8,4,FALSE)))),0)))</f>
        <v/>
      </c>
      <c r="M29" s="30"/>
      <c r="N29" s="162" t="str">
        <f>IF($O$20="","",IF(O29="","",IF(O29="SI",IF($O$20="TITULAR",VLOOKUP("HOSPEDAJE",DATA!$A$3:$D$8,2,FALSE),IF($O$20="OTROS SERVIDORES PÚBLICOS",VLOOKUP("HOSPEDAJE",DATA!$A$3:$D$8,3,FALSE),IF($O$20="OTRAS PERSONAS",VLOOKUP("HOSPEDAJE",DATA!$A$3:$D$8,4,FALSE)))),0)))</f>
        <v/>
      </c>
      <c r="O29" s="33"/>
      <c r="P29" s="166" t="str">
        <f>IF((SUM(G29:N29))=0,"",(SUM(G29:N29)))</f>
        <v/>
      </c>
      <c r="Q29" s="61"/>
      <c r="R29" s="137"/>
    </row>
    <row r="30" spans="1:18" ht="15.75" thickBot="1" x14ac:dyDescent="0.3">
      <c r="A30" s="141"/>
      <c r="B30" s="342" t="s">
        <v>6</v>
      </c>
      <c r="C30" s="343"/>
      <c r="D30" s="90" t="str">
        <f>IF((SUM(D25:D29))=0,"",SUM(D25:D29))</f>
        <v/>
      </c>
      <c r="E30" s="5"/>
      <c r="F30" s="353" t="s">
        <v>6</v>
      </c>
      <c r="G30" s="354"/>
      <c r="H30" s="354"/>
      <c r="I30" s="354"/>
      <c r="J30" s="354"/>
      <c r="K30" s="354"/>
      <c r="L30" s="354"/>
      <c r="M30" s="354"/>
      <c r="N30" s="354"/>
      <c r="O30" s="355"/>
      <c r="P30" s="91" t="str">
        <f>IF((SUM(P25:P29))=0,"",SUM(P25:P29))</f>
        <v/>
      </c>
      <c r="Q30" s="62"/>
      <c r="R30" s="137"/>
    </row>
    <row r="31" spans="1:18" ht="7.5" customHeight="1" thickBot="1" x14ac:dyDescent="0.3">
      <c r="A31" s="141"/>
      <c r="B31" s="63"/>
      <c r="C31" s="3"/>
      <c r="D31" s="64"/>
      <c r="E31" s="5"/>
      <c r="F31" s="65"/>
      <c r="G31" s="5"/>
      <c r="H31" s="5"/>
      <c r="I31" s="4"/>
      <c r="J31" s="5"/>
      <c r="K31" s="66"/>
      <c r="L31" s="5"/>
      <c r="M31" s="64"/>
      <c r="N31" s="67"/>
      <c r="O31" s="67"/>
      <c r="P31" s="68"/>
      <c r="Q31" s="68"/>
      <c r="R31" s="137"/>
    </row>
    <row r="32" spans="1:18" ht="30" customHeight="1" thickBot="1" x14ac:dyDescent="0.3">
      <c r="A32" s="141"/>
      <c r="B32" s="368" t="s">
        <v>64</v>
      </c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58" t="str">
        <f>IF((SUM(D30,P30))=0,"",SUM(D30,P30))</f>
        <v/>
      </c>
      <c r="P32" s="359"/>
      <c r="Q32" s="69"/>
      <c r="R32" s="137"/>
    </row>
    <row r="33" spans="1:18" ht="7.5" customHeight="1" thickBot="1" x14ac:dyDescent="0.3">
      <c r="A33" s="141"/>
      <c r="B33" s="70"/>
      <c r="C33" s="6"/>
      <c r="D33" s="70"/>
      <c r="E33" s="70"/>
      <c r="F33" s="70"/>
      <c r="G33" s="70"/>
      <c r="H33" s="70"/>
      <c r="I33" s="1"/>
      <c r="J33" s="70"/>
      <c r="K33" s="71"/>
      <c r="L33" s="70"/>
      <c r="M33" s="70"/>
      <c r="N33" s="70"/>
      <c r="O33" s="70"/>
      <c r="P33" s="70"/>
      <c r="Q33" s="72"/>
      <c r="R33" s="137"/>
    </row>
    <row r="34" spans="1:18" ht="22.5" customHeight="1" thickBot="1" x14ac:dyDescent="0.3">
      <c r="A34" s="141"/>
      <c r="B34" s="356" t="s">
        <v>53</v>
      </c>
      <c r="C34" s="357"/>
      <c r="D34" s="357"/>
      <c r="E34" s="357"/>
      <c r="F34" s="357"/>
      <c r="G34" s="110"/>
      <c r="H34" s="111"/>
      <c r="I34" s="111"/>
      <c r="J34" s="110"/>
      <c r="K34" s="110"/>
      <c r="L34" s="110"/>
      <c r="M34" s="112"/>
      <c r="N34" s="112"/>
      <c r="O34" s="113"/>
      <c r="P34" s="114"/>
      <c r="Q34" s="69"/>
      <c r="R34" s="137"/>
    </row>
    <row r="35" spans="1:18" ht="32.25" thickBot="1" x14ac:dyDescent="0.3">
      <c r="A35" s="141"/>
      <c r="B35" s="115" t="s">
        <v>47</v>
      </c>
      <c r="C35" s="116" t="s">
        <v>16</v>
      </c>
      <c r="D35" s="270" t="s">
        <v>19</v>
      </c>
      <c r="E35" s="270"/>
      <c r="F35" s="270"/>
      <c r="G35" s="270"/>
      <c r="H35" s="123"/>
      <c r="I35" s="269" t="s">
        <v>20</v>
      </c>
      <c r="J35" s="270"/>
      <c r="K35" s="270"/>
      <c r="L35" s="271"/>
      <c r="M35" s="269" t="s">
        <v>4</v>
      </c>
      <c r="N35" s="270"/>
      <c r="O35" s="271"/>
      <c r="P35" s="117" t="s">
        <v>5</v>
      </c>
      <c r="Q35" s="73"/>
      <c r="R35" s="137"/>
    </row>
    <row r="36" spans="1:18" x14ac:dyDescent="0.25">
      <c r="A36" s="141"/>
      <c r="B36" s="167"/>
      <c r="C36" s="168"/>
      <c r="D36" s="366"/>
      <c r="E36" s="273"/>
      <c r="F36" s="273"/>
      <c r="G36" s="273"/>
      <c r="H36" s="367"/>
      <c r="I36" s="272"/>
      <c r="J36" s="273"/>
      <c r="K36" s="273"/>
      <c r="L36" s="274"/>
      <c r="M36" s="363"/>
      <c r="N36" s="364"/>
      <c r="O36" s="365"/>
      <c r="P36" s="360" t="str">
        <f>IF((SUM(M36:O55))=0,"",SUM(M36:O55))</f>
        <v/>
      </c>
      <c r="Q36" s="74"/>
      <c r="R36" s="137"/>
    </row>
    <row r="37" spans="1:18" x14ac:dyDescent="0.25">
      <c r="A37" s="141"/>
      <c r="B37" s="169"/>
      <c r="C37" s="170"/>
      <c r="D37" s="348"/>
      <c r="E37" s="349"/>
      <c r="F37" s="349"/>
      <c r="G37" s="349"/>
      <c r="H37" s="350"/>
      <c r="I37" s="184"/>
      <c r="J37" s="185"/>
      <c r="K37" s="185"/>
      <c r="L37" s="186"/>
      <c r="M37" s="248"/>
      <c r="N37" s="249"/>
      <c r="O37" s="250"/>
      <c r="P37" s="361"/>
      <c r="Q37" s="74"/>
      <c r="R37" s="137"/>
    </row>
    <row r="38" spans="1:18" x14ac:dyDescent="0.25">
      <c r="A38" s="141"/>
      <c r="B38" s="169"/>
      <c r="C38" s="170"/>
      <c r="D38" s="184"/>
      <c r="E38" s="185"/>
      <c r="F38" s="185"/>
      <c r="G38" s="185"/>
      <c r="H38" s="186"/>
      <c r="I38" s="184"/>
      <c r="J38" s="185"/>
      <c r="K38" s="185"/>
      <c r="L38" s="186"/>
      <c r="M38" s="264"/>
      <c r="N38" s="265"/>
      <c r="O38" s="266"/>
      <c r="P38" s="361"/>
      <c r="Q38" s="74"/>
      <c r="R38" s="137"/>
    </row>
    <row r="39" spans="1:18" x14ac:dyDescent="0.25">
      <c r="A39" s="141"/>
      <c r="B39" s="169"/>
      <c r="C39" s="170"/>
      <c r="D39" s="184"/>
      <c r="E39" s="185"/>
      <c r="F39" s="185"/>
      <c r="G39" s="185"/>
      <c r="H39" s="186"/>
      <c r="I39" s="185"/>
      <c r="J39" s="185"/>
      <c r="K39" s="185"/>
      <c r="L39" s="185"/>
      <c r="M39" s="264"/>
      <c r="N39" s="265"/>
      <c r="O39" s="266"/>
      <c r="P39" s="361"/>
      <c r="Q39" s="74"/>
      <c r="R39" s="137"/>
    </row>
    <row r="40" spans="1:18" x14ac:dyDescent="0.25">
      <c r="A40" s="141"/>
      <c r="B40" s="171"/>
      <c r="C40" s="170"/>
      <c r="D40" s="181"/>
      <c r="E40" s="182"/>
      <c r="F40" s="182"/>
      <c r="G40" s="182"/>
      <c r="H40" s="183"/>
      <c r="I40" s="184"/>
      <c r="J40" s="185"/>
      <c r="K40" s="185"/>
      <c r="L40" s="186"/>
      <c r="M40" s="232"/>
      <c r="N40" s="233"/>
      <c r="O40" s="234"/>
      <c r="P40" s="361"/>
      <c r="Q40" s="74"/>
      <c r="R40" s="137"/>
    </row>
    <row r="41" spans="1:18" x14ac:dyDescent="0.25">
      <c r="A41" s="141"/>
      <c r="B41" s="171"/>
      <c r="C41" s="170"/>
      <c r="D41" s="181"/>
      <c r="E41" s="182"/>
      <c r="F41" s="182"/>
      <c r="G41" s="182"/>
      <c r="H41" s="183"/>
      <c r="I41" s="182"/>
      <c r="J41" s="182"/>
      <c r="K41" s="182"/>
      <c r="L41" s="182"/>
      <c r="M41" s="232"/>
      <c r="N41" s="233"/>
      <c r="O41" s="234"/>
      <c r="P41" s="361"/>
      <c r="Q41" s="74"/>
      <c r="R41" s="137"/>
    </row>
    <row r="42" spans="1:18" x14ac:dyDescent="0.25">
      <c r="A42" s="141"/>
      <c r="B42" s="171"/>
      <c r="C42" s="170"/>
      <c r="D42" s="181"/>
      <c r="E42" s="182"/>
      <c r="F42" s="182"/>
      <c r="G42" s="182"/>
      <c r="H42" s="183"/>
      <c r="I42" s="182"/>
      <c r="J42" s="182"/>
      <c r="K42" s="182"/>
      <c r="L42" s="182"/>
      <c r="M42" s="232"/>
      <c r="N42" s="233"/>
      <c r="O42" s="234"/>
      <c r="P42" s="361"/>
      <c r="Q42" s="74"/>
      <c r="R42" s="137"/>
    </row>
    <row r="43" spans="1:18" x14ac:dyDescent="0.25">
      <c r="A43" s="141"/>
      <c r="B43" s="171"/>
      <c r="C43" s="170"/>
      <c r="D43" s="181"/>
      <c r="E43" s="182"/>
      <c r="F43" s="182"/>
      <c r="G43" s="182"/>
      <c r="H43" s="183"/>
      <c r="I43" s="182"/>
      <c r="J43" s="182"/>
      <c r="K43" s="182"/>
      <c r="L43" s="182"/>
      <c r="M43" s="232"/>
      <c r="N43" s="233"/>
      <c r="O43" s="234"/>
      <c r="P43" s="361"/>
      <c r="Q43" s="74"/>
      <c r="R43" s="137"/>
    </row>
    <row r="44" spans="1:18" x14ac:dyDescent="0.25">
      <c r="A44" s="141"/>
      <c r="B44" s="171"/>
      <c r="C44" s="170"/>
      <c r="D44" s="181"/>
      <c r="E44" s="182"/>
      <c r="F44" s="182"/>
      <c r="G44" s="182"/>
      <c r="H44" s="183"/>
      <c r="I44" s="182"/>
      <c r="J44" s="182"/>
      <c r="K44" s="182"/>
      <c r="L44" s="182"/>
      <c r="M44" s="248"/>
      <c r="N44" s="249"/>
      <c r="O44" s="250"/>
      <c r="P44" s="361"/>
      <c r="Q44" s="74"/>
      <c r="R44" s="137"/>
    </row>
    <row r="45" spans="1:18" x14ac:dyDescent="0.25">
      <c r="A45" s="141"/>
      <c r="B45" s="171"/>
      <c r="C45" s="170"/>
      <c r="D45" s="181"/>
      <c r="E45" s="182"/>
      <c r="F45" s="182"/>
      <c r="G45" s="182"/>
      <c r="H45" s="183"/>
      <c r="I45" s="182"/>
      <c r="J45" s="182"/>
      <c r="K45" s="182"/>
      <c r="L45" s="182"/>
      <c r="M45" s="264"/>
      <c r="N45" s="265"/>
      <c r="O45" s="266"/>
      <c r="P45" s="361"/>
      <c r="Q45" s="74"/>
      <c r="R45" s="137"/>
    </row>
    <row r="46" spans="1:18" x14ac:dyDescent="0.25">
      <c r="A46" s="141"/>
      <c r="B46" s="171"/>
      <c r="C46" s="170"/>
      <c r="D46" s="181"/>
      <c r="E46" s="182"/>
      <c r="F46" s="182"/>
      <c r="G46" s="182"/>
      <c r="H46" s="183"/>
      <c r="I46" s="182"/>
      <c r="J46" s="182"/>
      <c r="K46" s="182"/>
      <c r="L46" s="182"/>
      <c r="M46" s="264"/>
      <c r="N46" s="265"/>
      <c r="O46" s="266"/>
      <c r="P46" s="361"/>
      <c r="Q46" s="74"/>
      <c r="R46" s="137"/>
    </row>
    <row r="47" spans="1:18" x14ac:dyDescent="0.25">
      <c r="A47" s="141"/>
      <c r="B47" s="171"/>
      <c r="C47" s="170"/>
      <c r="D47" s="181"/>
      <c r="E47" s="182"/>
      <c r="F47" s="182"/>
      <c r="G47" s="182"/>
      <c r="H47" s="183"/>
      <c r="I47" s="182"/>
      <c r="J47" s="182"/>
      <c r="K47" s="182"/>
      <c r="L47" s="182"/>
      <c r="M47" s="232"/>
      <c r="N47" s="233"/>
      <c r="O47" s="234"/>
      <c r="P47" s="361"/>
      <c r="Q47" s="74"/>
      <c r="R47" s="137"/>
    </row>
    <row r="48" spans="1:18" x14ac:dyDescent="0.25">
      <c r="A48" s="141"/>
      <c r="B48" s="169"/>
      <c r="C48" s="170"/>
      <c r="D48" s="184"/>
      <c r="E48" s="185"/>
      <c r="F48" s="185"/>
      <c r="G48" s="185"/>
      <c r="H48" s="186"/>
      <c r="I48" s="184"/>
      <c r="J48" s="185"/>
      <c r="K48" s="185"/>
      <c r="L48" s="186"/>
      <c r="M48" s="232"/>
      <c r="N48" s="233"/>
      <c r="O48" s="234"/>
      <c r="P48" s="361"/>
      <c r="Q48" s="74"/>
      <c r="R48" s="137"/>
    </row>
    <row r="49" spans="1:18" x14ac:dyDescent="0.25">
      <c r="A49" s="141"/>
      <c r="B49" s="169"/>
      <c r="C49" s="170"/>
      <c r="D49" s="184"/>
      <c r="E49" s="185"/>
      <c r="F49" s="185"/>
      <c r="G49" s="185"/>
      <c r="H49" s="186"/>
      <c r="I49" s="184"/>
      <c r="J49" s="185"/>
      <c r="K49" s="185"/>
      <c r="L49" s="186"/>
      <c r="M49" s="232"/>
      <c r="N49" s="233"/>
      <c r="O49" s="234"/>
      <c r="P49" s="361"/>
      <c r="Q49" s="74"/>
      <c r="R49" s="137"/>
    </row>
    <row r="50" spans="1:18" x14ac:dyDescent="0.25">
      <c r="A50" s="141"/>
      <c r="B50" s="171"/>
      <c r="C50" s="170"/>
      <c r="D50" s="181"/>
      <c r="E50" s="182"/>
      <c r="F50" s="182"/>
      <c r="G50" s="182"/>
      <c r="H50" s="183"/>
      <c r="I50" s="181"/>
      <c r="J50" s="182"/>
      <c r="K50" s="182"/>
      <c r="L50" s="183"/>
      <c r="M50" s="232"/>
      <c r="N50" s="233"/>
      <c r="O50" s="234"/>
      <c r="P50" s="361"/>
      <c r="Q50" s="74"/>
      <c r="R50" s="137"/>
    </row>
    <row r="51" spans="1:18" x14ac:dyDescent="0.25">
      <c r="A51" s="141"/>
      <c r="B51" s="171"/>
      <c r="C51" s="170"/>
      <c r="D51" s="181"/>
      <c r="E51" s="182"/>
      <c r="F51" s="182"/>
      <c r="G51" s="182"/>
      <c r="H51" s="183"/>
      <c r="I51" s="181"/>
      <c r="J51" s="182"/>
      <c r="K51" s="182"/>
      <c r="L51" s="183"/>
      <c r="M51" s="248"/>
      <c r="N51" s="249"/>
      <c r="O51" s="250"/>
      <c r="P51" s="361"/>
      <c r="Q51" s="74"/>
      <c r="R51" s="137"/>
    </row>
    <row r="52" spans="1:18" x14ac:dyDescent="0.25">
      <c r="A52" s="141"/>
      <c r="B52" s="171"/>
      <c r="C52" s="170"/>
      <c r="D52" s="181"/>
      <c r="E52" s="182"/>
      <c r="F52" s="182"/>
      <c r="G52" s="182"/>
      <c r="H52" s="183"/>
      <c r="I52" s="181"/>
      <c r="J52" s="182"/>
      <c r="K52" s="182"/>
      <c r="L52" s="183"/>
      <c r="M52" s="264"/>
      <c r="N52" s="265"/>
      <c r="O52" s="266"/>
      <c r="P52" s="361"/>
      <c r="Q52" s="74"/>
      <c r="R52" s="137"/>
    </row>
    <row r="53" spans="1:18" x14ac:dyDescent="0.25">
      <c r="A53" s="141"/>
      <c r="B53" s="171"/>
      <c r="C53" s="170"/>
      <c r="D53" s="181"/>
      <c r="E53" s="182"/>
      <c r="F53" s="182"/>
      <c r="G53" s="182"/>
      <c r="H53" s="183"/>
      <c r="I53" s="181"/>
      <c r="J53" s="182"/>
      <c r="K53" s="182"/>
      <c r="L53" s="183"/>
      <c r="M53" s="264"/>
      <c r="N53" s="265"/>
      <c r="O53" s="266"/>
      <c r="P53" s="361"/>
      <c r="Q53" s="74"/>
      <c r="R53" s="137"/>
    </row>
    <row r="54" spans="1:18" x14ac:dyDescent="0.25">
      <c r="A54" s="141"/>
      <c r="B54" s="171"/>
      <c r="C54" s="170"/>
      <c r="D54" s="181"/>
      <c r="E54" s="182"/>
      <c r="F54" s="182"/>
      <c r="G54" s="182"/>
      <c r="H54" s="183"/>
      <c r="I54" s="181"/>
      <c r="J54" s="182"/>
      <c r="K54" s="182"/>
      <c r="L54" s="183"/>
      <c r="M54" s="232"/>
      <c r="N54" s="233"/>
      <c r="O54" s="234"/>
      <c r="P54" s="361"/>
      <c r="Q54" s="74"/>
      <c r="R54" s="137"/>
    </row>
    <row r="55" spans="1:18" ht="15.75" thickBot="1" x14ac:dyDescent="0.3">
      <c r="A55" s="141"/>
      <c r="B55" s="172"/>
      <c r="C55" s="173"/>
      <c r="D55" s="261"/>
      <c r="E55" s="262"/>
      <c r="F55" s="262"/>
      <c r="G55" s="262"/>
      <c r="H55" s="263"/>
      <c r="I55" s="261"/>
      <c r="J55" s="262"/>
      <c r="K55" s="262"/>
      <c r="L55" s="263"/>
      <c r="M55" s="258"/>
      <c r="N55" s="259"/>
      <c r="O55" s="260"/>
      <c r="P55" s="362"/>
      <c r="Q55" s="74"/>
      <c r="R55" s="137"/>
    </row>
    <row r="56" spans="1:18" ht="7.5" customHeight="1" thickBot="1" x14ac:dyDescent="0.3">
      <c r="A56" s="141"/>
      <c r="B56" s="9"/>
      <c r="C56" s="6"/>
      <c r="D56" s="9"/>
      <c r="E56" s="9"/>
      <c r="F56" s="9"/>
      <c r="G56" s="9"/>
      <c r="H56" s="9"/>
      <c r="I56" s="9"/>
      <c r="J56" s="9"/>
      <c r="K56" s="9"/>
      <c r="L56" s="9"/>
      <c r="M56" s="10"/>
      <c r="N56" s="10"/>
      <c r="O56" s="10"/>
      <c r="P56" s="75"/>
      <c r="Q56" s="76"/>
      <c r="R56" s="137"/>
    </row>
    <row r="57" spans="1:18" ht="30" customHeight="1" thickBot="1" x14ac:dyDescent="0.3">
      <c r="A57" s="141"/>
      <c r="B57" s="324" t="s">
        <v>58</v>
      </c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267" t="str">
        <f>IF((SUM(O32,P36,P46))=0,"",(SUM(O32,P36,P46)))</f>
        <v/>
      </c>
      <c r="P57" s="268"/>
      <c r="Q57" s="77"/>
      <c r="R57" s="137"/>
    </row>
    <row r="58" spans="1:18" ht="7.5" customHeight="1" thickBot="1" x14ac:dyDescent="0.3">
      <c r="A58" s="141"/>
      <c r="B58" s="70"/>
      <c r="C58" s="6"/>
      <c r="D58" s="70"/>
      <c r="E58" s="70"/>
      <c r="F58" s="70"/>
      <c r="G58" s="70"/>
      <c r="H58" s="70"/>
      <c r="I58" s="12"/>
      <c r="J58" s="70"/>
      <c r="K58" s="71"/>
      <c r="L58" s="70"/>
      <c r="M58" s="70"/>
      <c r="N58" s="70"/>
      <c r="O58" s="70"/>
      <c r="P58" s="70"/>
      <c r="Q58" s="72"/>
      <c r="R58" s="137"/>
    </row>
    <row r="59" spans="1:18" ht="18.75" thickBot="1" x14ac:dyDescent="0.3">
      <c r="A59" s="141"/>
      <c r="B59" s="240" t="s">
        <v>51</v>
      </c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2"/>
      <c r="Q59" s="52"/>
      <c r="R59" s="137"/>
    </row>
    <row r="60" spans="1:18" ht="48" customHeight="1" thickBot="1" x14ac:dyDescent="0.3">
      <c r="A60" s="141"/>
      <c r="B60" s="245" t="s">
        <v>2</v>
      </c>
      <c r="C60" s="247"/>
      <c r="D60" s="245" t="s">
        <v>71</v>
      </c>
      <c r="E60" s="246"/>
      <c r="F60" s="247"/>
      <c r="G60" s="256" t="s">
        <v>78</v>
      </c>
      <c r="H60" s="257"/>
      <c r="I60" s="256" t="s">
        <v>79</v>
      </c>
      <c r="J60" s="257"/>
      <c r="K60" s="118" t="s">
        <v>67</v>
      </c>
      <c r="L60" s="118" t="s">
        <v>17</v>
      </c>
      <c r="M60" s="118" t="s">
        <v>72</v>
      </c>
      <c r="N60" s="256" t="s">
        <v>6</v>
      </c>
      <c r="O60" s="257"/>
      <c r="P60" s="125" t="s">
        <v>5</v>
      </c>
      <c r="Q60" s="78"/>
      <c r="R60" s="137"/>
    </row>
    <row r="61" spans="1:18" ht="15.75" x14ac:dyDescent="0.25">
      <c r="A61" s="141"/>
      <c r="B61" s="340"/>
      <c r="C61" s="341"/>
      <c r="D61" s="332"/>
      <c r="E61" s="333"/>
      <c r="F61" s="333"/>
      <c r="G61" s="243"/>
      <c r="H61" s="244"/>
      <c r="I61" s="243"/>
      <c r="J61" s="244"/>
      <c r="K61" s="84" t="str">
        <f>IF(I61="","",-(_xlfn.DAYS(G61,I61))+1)</f>
        <v/>
      </c>
      <c r="L61" s="119" t="str">
        <f>IF($D$61="","",IF($O$20="TITULAR",VLOOKUP($D$61,DATA!$A$11:$D$24,2,FALSE),IF($O$20="OTROS SERVIDORES PÚBLICOS",VLOOKUP($D$61,DATA!$A$11:$D$24,3,FALSE),IF($O$20="OTRAS PERSONAS",VLOOKUP($D$61,DATA!$A$11:$D$24,4,FALSE),""))))</f>
        <v/>
      </c>
      <c r="M61" s="92"/>
      <c r="N61" s="338" t="str">
        <f>IFERROR((K61-1)*(L61*M61),"")</f>
        <v/>
      </c>
      <c r="O61" s="339"/>
      <c r="P61" s="237" t="str">
        <f>IF((SUM(N61:N65))=0,"",SUM(N61:N65))</f>
        <v/>
      </c>
      <c r="Q61" s="79"/>
      <c r="R61" s="137"/>
    </row>
    <row r="62" spans="1:18" ht="15.75" x14ac:dyDescent="0.25">
      <c r="A62" s="141"/>
      <c r="B62" s="318"/>
      <c r="C62" s="319"/>
      <c r="D62" s="320"/>
      <c r="E62" s="321"/>
      <c r="F62" s="321"/>
      <c r="G62" s="322"/>
      <c r="H62" s="323"/>
      <c r="I62" s="322"/>
      <c r="J62" s="323"/>
      <c r="K62" s="85" t="str">
        <f>IF(I62="","",-(_xlfn.DAYS(G62,I62))+1)</f>
        <v/>
      </c>
      <c r="L62" s="119" t="str">
        <f>IF($D$62="","",IF($O$20="TITULAR",VLOOKUP($D$62,DATA!$A$11:$D$24,2,FALSE),IF($O$20="OTROS SERVIDORES PÚBLICOS",VLOOKUP($D$62,DATA!$A$11:$D$24,3,FALSE),IF($O$20="OTRAS PERSONAS",VLOOKUP($D$62,DATA!$A$11:$D$24,4,FALSE),""))))</f>
        <v/>
      </c>
      <c r="M62" s="93"/>
      <c r="N62" s="316" t="str">
        <f>IFERROR((K62-1)*(L62*M62),"")</f>
        <v/>
      </c>
      <c r="O62" s="317"/>
      <c r="P62" s="238"/>
      <c r="Q62" s="79"/>
      <c r="R62" s="137"/>
    </row>
    <row r="63" spans="1:18" ht="15.75" x14ac:dyDescent="0.25">
      <c r="A63" s="141"/>
      <c r="B63" s="318"/>
      <c r="C63" s="319"/>
      <c r="D63" s="320"/>
      <c r="E63" s="321"/>
      <c r="F63" s="321"/>
      <c r="G63" s="322"/>
      <c r="H63" s="323"/>
      <c r="I63" s="322"/>
      <c r="J63" s="323"/>
      <c r="K63" s="85" t="str">
        <f>IF(I63="","",-(_xlfn.DAYS(G63,I63))+1)</f>
        <v/>
      </c>
      <c r="L63" s="119" t="str">
        <f>IF($D$63="","",IF($O$20="TITULAR",VLOOKUP($D$63,DATA!$A$11:$D$24,2,FALSE),IF($O$20="OTROS SERVIDORES PÚBLICOS",VLOOKUP($D$63,DATA!$A$11:$D$24,3,FALSE),IF($O$20="OTRAS PERSONAS",VLOOKUP($D$63,DATA!$A$11:$D$24,4,FALSE),""))))</f>
        <v/>
      </c>
      <c r="M63" s="93"/>
      <c r="N63" s="316" t="str">
        <f>IFERROR((K63-1)*(L63*M63),"")</f>
        <v/>
      </c>
      <c r="O63" s="317"/>
      <c r="P63" s="238"/>
      <c r="Q63" s="79"/>
      <c r="R63" s="137"/>
    </row>
    <row r="64" spans="1:18" ht="15.75" x14ac:dyDescent="0.25">
      <c r="A64" s="141"/>
      <c r="B64" s="318"/>
      <c r="C64" s="319"/>
      <c r="D64" s="320"/>
      <c r="E64" s="321"/>
      <c r="F64" s="321"/>
      <c r="G64" s="322"/>
      <c r="H64" s="323"/>
      <c r="I64" s="322"/>
      <c r="J64" s="323"/>
      <c r="K64" s="85" t="str">
        <f>IF(I64="","",-(_xlfn.DAYS(G64,I64))+1)</f>
        <v/>
      </c>
      <c r="L64" s="119" t="str">
        <f>IF($D$64="","",IF($O$20="TITULAR",VLOOKUP($D$64,DATA!$A$11:$D$24,2,FALSE),IF($O$20="OTROS SERVIDORES PÚBLICOS",VLOOKUP($D$64,DATA!$A$11:$D$24,3,FALSE),IF($O$20="OTRAS PERSONAS",VLOOKUP($D$64,DATA!$A$11:$D$24,4,FALSE),""))))</f>
        <v/>
      </c>
      <c r="M64" s="93"/>
      <c r="N64" s="316" t="str">
        <f>IFERROR((K64-1)*(L64*M64),"")</f>
        <v/>
      </c>
      <c r="O64" s="317"/>
      <c r="P64" s="238"/>
      <c r="Q64" s="79"/>
      <c r="R64" s="137"/>
    </row>
    <row r="65" spans="1:20" ht="15.75" customHeight="1" thickBot="1" x14ac:dyDescent="0.3">
      <c r="A65" s="141"/>
      <c r="B65" s="330"/>
      <c r="C65" s="331"/>
      <c r="D65" s="336"/>
      <c r="E65" s="337"/>
      <c r="F65" s="337"/>
      <c r="G65" s="328"/>
      <c r="H65" s="329"/>
      <c r="I65" s="328"/>
      <c r="J65" s="329"/>
      <c r="K65" s="86" t="str">
        <f>IF(I65="","",-(_xlfn.DAYS(G65,I65))+1)</f>
        <v/>
      </c>
      <c r="L65" s="120" t="str">
        <f>IF($D$65="","",IF($O$20="TITULAR",VLOOKUP($D$65,DATA!$A$11:$D$24,2,FALSE),IF($O$20="OTROS SERVIDORES PÚBLICOS",VLOOKUP($D$65,DATA!$A$11:$D$24,3,FALSE),IF($O$20="OTRAS PERSONAS",VLOOKUP($D$65,DATA!$A$11:$D$24,4,FALSE),""))))</f>
        <v/>
      </c>
      <c r="M65" s="94"/>
      <c r="N65" s="235" t="str">
        <f>IFERROR((K65-1)*(L65*M65),"")</f>
        <v/>
      </c>
      <c r="O65" s="236"/>
      <c r="P65" s="239"/>
      <c r="Q65" s="79"/>
      <c r="R65" s="137"/>
    </row>
    <row r="66" spans="1:20" ht="7.5" customHeight="1" thickBot="1" x14ac:dyDescent="0.3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72"/>
      <c r="R66" s="137"/>
    </row>
    <row r="67" spans="1:20" ht="30" customHeight="1" thickBot="1" x14ac:dyDescent="0.3">
      <c r="A67" s="141"/>
      <c r="B67" s="324" t="s">
        <v>59</v>
      </c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6"/>
      <c r="O67" s="334" t="str">
        <f>IF((SUM(O57,P61))=0,"",(SUM(O57,P61)))</f>
        <v/>
      </c>
      <c r="P67" s="335"/>
      <c r="Q67" s="77"/>
      <c r="R67" s="137"/>
    </row>
    <row r="68" spans="1:20" ht="12" customHeight="1" thickBot="1" x14ac:dyDescent="0.3">
      <c r="A68" s="141"/>
      <c r="B68" s="70"/>
      <c r="C68" s="6"/>
      <c r="D68" s="70"/>
      <c r="E68" s="70"/>
      <c r="F68" s="70"/>
      <c r="G68" s="70"/>
      <c r="H68" s="70"/>
      <c r="I68" s="137"/>
      <c r="J68" s="70"/>
      <c r="K68" s="71"/>
      <c r="L68" s="70"/>
      <c r="M68" s="70"/>
      <c r="N68" s="70"/>
      <c r="O68" s="70"/>
      <c r="P68" s="70"/>
      <c r="Q68" s="72"/>
      <c r="R68" s="137"/>
    </row>
    <row r="69" spans="1:20" ht="30.75" customHeight="1" x14ac:dyDescent="0.25">
      <c r="A69" s="141"/>
      <c r="B69" s="205" t="s">
        <v>7</v>
      </c>
      <c r="C69" s="206"/>
      <c r="D69" s="206"/>
      <c r="E69" s="206"/>
      <c r="F69" s="206"/>
      <c r="G69" s="207"/>
      <c r="H69" s="137"/>
      <c r="I69" s="137"/>
      <c r="J69" s="225" t="s">
        <v>65</v>
      </c>
      <c r="K69" s="226"/>
      <c r="L69" s="226"/>
      <c r="M69" s="226"/>
      <c r="N69" s="226"/>
      <c r="O69" s="226"/>
      <c r="P69" s="227"/>
      <c r="Q69" s="121"/>
      <c r="R69" s="121"/>
    </row>
    <row r="70" spans="1:20" ht="30" customHeight="1" x14ac:dyDescent="0.25">
      <c r="A70" s="141"/>
      <c r="B70" s="212"/>
      <c r="C70" s="213"/>
      <c r="D70" s="213"/>
      <c r="E70" s="213"/>
      <c r="F70" s="213"/>
      <c r="G70" s="158"/>
      <c r="H70" s="137"/>
      <c r="I70" s="137"/>
      <c r="J70" s="190"/>
      <c r="K70" s="191"/>
      <c r="L70" s="191"/>
      <c r="M70" s="191"/>
      <c r="N70" s="191"/>
      <c r="O70" s="191"/>
      <c r="P70" s="192"/>
      <c r="Q70" s="127"/>
      <c r="R70" s="127"/>
      <c r="S70" s="315"/>
      <c r="T70" s="315"/>
    </row>
    <row r="71" spans="1:20" ht="30" customHeight="1" x14ac:dyDescent="0.25">
      <c r="A71" s="141"/>
      <c r="B71" s="222"/>
      <c r="C71" s="223"/>
      <c r="D71" s="223"/>
      <c r="E71" s="223"/>
      <c r="F71" s="224"/>
      <c r="G71" s="158"/>
      <c r="H71" s="137"/>
      <c r="I71" s="137"/>
      <c r="J71" s="202" t="s">
        <v>66</v>
      </c>
      <c r="K71" s="203"/>
      <c r="L71" s="203"/>
      <c r="M71" s="203"/>
      <c r="N71" s="203"/>
      <c r="O71" s="203"/>
      <c r="P71" s="204"/>
      <c r="Q71" s="127"/>
      <c r="R71" s="127"/>
      <c r="S71" s="124"/>
      <c r="T71" s="124"/>
    </row>
    <row r="72" spans="1:20" ht="30" customHeight="1" x14ac:dyDescent="0.25">
      <c r="A72" s="141"/>
      <c r="B72" s="210"/>
      <c r="C72" s="211"/>
      <c r="D72" s="211"/>
      <c r="E72" s="211"/>
      <c r="F72" s="211"/>
      <c r="G72" s="159"/>
      <c r="H72" s="137"/>
      <c r="I72" s="137"/>
      <c r="J72" s="190"/>
      <c r="K72" s="191"/>
      <c r="L72" s="191"/>
      <c r="M72" s="191"/>
      <c r="N72" s="191"/>
      <c r="O72" s="191"/>
      <c r="P72" s="192"/>
      <c r="Q72" s="131"/>
      <c r="R72" s="131"/>
      <c r="S72" s="1"/>
      <c r="T72" s="1"/>
    </row>
    <row r="73" spans="1:20" ht="7.5" customHeight="1" thickBot="1" x14ac:dyDescent="0.3">
      <c r="A73" s="141"/>
      <c r="B73" s="214"/>
      <c r="C73" s="215"/>
      <c r="D73" s="215"/>
      <c r="E73" s="215"/>
      <c r="F73" s="216"/>
      <c r="G73" s="220"/>
      <c r="H73" s="137"/>
      <c r="I73" s="137"/>
      <c r="J73" s="133"/>
      <c r="K73" s="134"/>
      <c r="L73" s="134"/>
      <c r="M73" s="134"/>
      <c r="N73" s="134"/>
      <c r="O73" s="134"/>
      <c r="P73" s="135"/>
      <c r="Q73" s="131"/>
      <c r="R73" s="131"/>
      <c r="S73" s="1"/>
      <c r="T73" s="1"/>
    </row>
    <row r="74" spans="1:20" ht="22.5" customHeight="1" thickBot="1" x14ac:dyDescent="0.3">
      <c r="A74" s="141"/>
      <c r="B74" s="217"/>
      <c r="C74" s="218"/>
      <c r="D74" s="218"/>
      <c r="E74" s="218"/>
      <c r="F74" s="219"/>
      <c r="G74" s="221"/>
      <c r="H74" s="137"/>
      <c r="I74" s="137"/>
      <c r="J74" s="131"/>
      <c r="K74" s="131"/>
      <c r="L74" s="131"/>
      <c r="M74" s="131"/>
      <c r="N74" s="131"/>
      <c r="O74" s="131"/>
      <c r="P74" s="131"/>
      <c r="Q74" s="131"/>
      <c r="R74" s="131"/>
      <c r="S74" s="1"/>
      <c r="T74" s="1"/>
    </row>
    <row r="75" spans="1:20" ht="30" customHeight="1" x14ac:dyDescent="0.25">
      <c r="A75" s="141"/>
      <c r="B75" s="210"/>
      <c r="C75" s="211"/>
      <c r="D75" s="211"/>
      <c r="E75" s="211"/>
      <c r="F75" s="211"/>
      <c r="G75" s="159"/>
      <c r="H75" s="137"/>
      <c r="I75" s="137"/>
      <c r="J75" s="225" t="s">
        <v>55</v>
      </c>
      <c r="K75" s="226"/>
      <c r="L75" s="226"/>
      <c r="M75" s="226"/>
      <c r="N75" s="226"/>
      <c r="O75" s="226"/>
      <c r="P75" s="227"/>
      <c r="Q75" s="131"/>
      <c r="R75" s="131"/>
      <c r="S75" s="1"/>
      <c r="T75" s="1"/>
    </row>
    <row r="76" spans="1:20" ht="30" customHeight="1" thickBot="1" x14ac:dyDescent="0.3">
      <c r="A76" s="141"/>
      <c r="B76" s="208" t="s">
        <v>5</v>
      </c>
      <c r="C76" s="209"/>
      <c r="D76" s="209"/>
      <c r="E76" s="209"/>
      <c r="F76" s="209"/>
      <c r="G76" s="160" t="str">
        <f>IF((SUM(G70:G75))=0,"",SUM(G70:G75))</f>
        <v/>
      </c>
      <c r="H76" s="137"/>
      <c r="I76" s="137"/>
      <c r="J76" s="187"/>
      <c r="K76" s="188"/>
      <c r="L76" s="188"/>
      <c r="M76" s="188"/>
      <c r="N76" s="188"/>
      <c r="O76" s="188"/>
      <c r="P76" s="189"/>
      <c r="Q76" s="72"/>
      <c r="R76" s="137"/>
    </row>
    <row r="77" spans="1:20" ht="7.5" customHeight="1" thickBot="1" x14ac:dyDescent="0.3">
      <c r="A77" s="141"/>
      <c r="B77" s="81"/>
      <c r="C77" s="6"/>
      <c r="D77" s="70"/>
      <c r="E77" s="70"/>
      <c r="F77" s="70"/>
      <c r="G77" s="70"/>
      <c r="H77" s="137"/>
      <c r="I77" s="137"/>
      <c r="J77" s="190"/>
      <c r="K77" s="191"/>
      <c r="L77" s="191"/>
      <c r="M77" s="191"/>
      <c r="N77" s="191"/>
      <c r="O77" s="191"/>
      <c r="P77" s="192"/>
      <c r="Q77" s="80"/>
      <c r="R77" s="137"/>
    </row>
    <row r="78" spans="1:20" ht="15.75" customHeight="1" x14ac:dyDescent="0.25">
      <c r="A78" s="141"/>
      <c r="B78" s="196" t="s">
        <v>75</v>
      </c>
      <c r="C78" s="197"/>
      <c r="D78" s="197"/>
      <c r="E78" s="197"/>
      <c r="F78" s="197"/>
      <c r="G78" s="198"/>
      <c r="H78" s="137"/>
      <c r="I78" s="137"/>
      <c r="J78" s="228" t="s">
        <v>56</v>
      </c>
      <c r="K78" s="229"/>
      <c r="L78" s="229"/>
      <c r="M78" s="229"/>
      <c r="N78" s="229"/>
      <c r="O78" s="229"/>
      <c r="P78" s="230"/>
      <c r="Q78" s="121"/>
      <c r="R78" s="121"/>
    </row>
    <row r="79" spans="1:20" ht="30" customHeight="1" x14ac:dyDescent="0.25">
      <c r="A79" s="141"/>
      <c r="B79" s="193"/>
      <c r="C79" s="194"/>
      <c r="D79" s="194"/>
      <c r="E79" s="194"/>
      <c r="F79" s="194"/>
      <c r="G79" s="195"/>
      <c r="H79" s="137"/>
      <c r="I79" s="137"/>
      <c r="J79" s="228"/>
      <c r="K79" s="229"/>
      <c r="L79" s="229"/>
      <c r="M79" s="229"/>
      <c r="N79" s="229"/>
      <c r="O79" s="229"/>
      <c r="P79" s="230"/>
      <c r="Q79" s="128"/>
      <c r="R79" s="128"/>
    </row>
    <row r="80" spans="1:20" ht="15" customHeight="1" x14ac:dyDescent="0.25">
      <c r="A80" s="141"/>
      <c r="B80" s="199" t="s">
        <v>81</v>
      </c>
      <c r="C80" s="200"/>
      <c r="D80" s="200"/>
      <c r="E80" s="200"/>
      <c r="F80" s="200"/>
      <c r="G80" s="201"/>
      <c r="H80" s="137"/>
      <c r="I80" s="137"/>
      <c r="J80" s="187"/>
      <c r="K80" s="188"/>
      <c r="L80" s="188"/>
      <c r="M80" s="188"/>
      <c r="N80" s="188"/>
      <c r="O80" s="188"/>
      <c r="P80" s="189"/>
      <c r="Q80" s="127"/>
      <c r="R80" s="127"/>
    </row>
    <row r="81" spans="1:18" ht="22.5" customHeight="1" x14ac:dyDescent="0.25">
      <c r="A81" s="141"/>
      <c r="B81" s="193"/>
      <c r="C81" s="194"/>
      <c r="D81" s="194"/>
      <c r="E81" s="194"/>
      <c r="F81" s="194"/>
      <c r="G81" s="195"/>
      <c r="H81" s="137"/>
      <c r="I81" s="137"/>
      <c r="J81" s="190"/>
      <c r="K81" s="191"/>
      <c r="L81" s="191"/>
      <c r="M81" s="191"/>
      <c r="N81" s="191"/>
      <c r="O81" s="191"/>
      <c r="P81" s="192"/>
      <c r="Q81" s="127"/>
      <c r="R81" s="127"/>
    </row>
    <row r="82" spans="1:18" ht="7.5" customHeight="1" thickBot="1" x14ac:dyDescent="0.3">
      <c r="A82" s="141"/>
      <c r="B82" s="145"/>
      <c r="C82" s="146"/>
      <c r="D82" s="146"/>
      <c r="E82" s="146"/>
      <c r="F82" s="146"/>
      <c r="G82" s="147"/>
      <c r="H82" s="137"/>
      <c r="I82" s="137"/>
      <c r="J82" s="148"/>
      <c r="K82" s="149"/>
      <c r="L82" s="150"/>
      <c r="M82" s="150"/>
      <c r="N82" s="150"/>
      <c r="O82" s="150"/>
      <c r="P82" s="151"/>
      <c r="Q82" s="132"/>
      <c r="R82" s="132"/>
    </row>
    <row r="83" spans="1:18" x14ac:dyDescent="0.25">
      <c r="A83" s="141"/>
      <c r="B83" s="141"/>
      <c r="C83" s="152"/>
      <c r="D83" s="141"/>
      <c r="E83" s="141"/>
      <c r="F83" s="141"/>
      <c r="G83" s="141"/>
      <c r="H83" s="141"/>
      <c r="I83" s="137"/>
      <c r="J83" s="141"/>
      <c r="K83" s="153"/>
      <c r="L83" s="141"/>
      <c r="M83" s="141"/>
      <c r="N83" s="141"/>
      <c r="O83" s="141"/>
      <c r="P83" s="141"/>
      <c r="Q83" s="142"/>
      <c r="R83" s="137"/>
    </row>
    <row r="84" spans="1:18" x14ac:dyDescent="0.25">
      <c r="A84" s="141"/>
      <c r="B84" s="141"/>
      <c r="C84" s="152"/>
      <c r="D84" s="141"/>
      <c r="E84" s="141"/>
      <c r="F84" s="141"/>
      <c r="G84" s="141"/>
      <c r="H84" s="141"/>
      <c r="I84" s="137"/>
      <c r="J84" s="141"/>
      <c r="K84" s="153"/>
      <c r="L84" s="141"/>
      <c r="M84" s="141"/>
      <c r="N84" s="141"/>
      <c r="O84" s="141"/>
      <c r="P84" s="141"/>
      <c r="Q84" s="142"/>
      <c r="R84" s="137"/>
    </row>
    <row r="85" spans="1:18" x14ac:dyDescent="0.25">
      <c r="A85" s="141"/>
      <c r="B85" s="141"/>
      <c r="C85" s="152"/>
      <c r="D85" s="141"/>
      <c r="E85" s="141"/>
      <c r="F85" s="141"/>
      <c r="G85" s="141"/>
      <c r="H85" s="141"/>
      <c r="I85" s="137"/>
      <c r="J85" s="141"/>
      <c r="K85" s="153"/>
      <c r="L85" s="141"/>
      <c r="M85" s="141"/>
      <c r="N85" s="141"/>
      <c r="O85" s="141"/>
      <c r="P85" s="141"/>
      <c r="Q85" s="142"/>
      <c r="R85" s="137"/>
    </row>
    <row r="86" spans="1:18" x14ac:dyDescent="0.25">
      <c r="A86" s="141"/>
      <c r="B86" s="141"/>
      <c r="C86" s="152"/>
      <c r="D86" s="141"/>
      <c r="E86" s="141"/>
      <c r="F86" s="141"/>
      <c r="G86" s="141"/>
      <c r="H86" s="141"/>
      <c r="I86" s="137"/>
      <c r="J86" s="141"/>
      <c r="K86" s="153"/>
      <c r="L86" s="141"/>
      <c r="M86" s="141"/>
      <c r="N86" s="141"/>
      <c r="O86" s="141"/>
      <c r="P86" s="141"/>
      <c r="Q86" s="142"/>
      <c r="R86" s="137"/>
    </row>
    <row r="87" spans="1:18" x14ac:dyDescent="0.25">
      <c r="A87" s="141"/>
      <c r="B87" s="141"/>
      <c r="C87" s="152"/>
      <c r="D87" s="141"/>
      <c r="E87" s="141"/>
      <c r="F87" s="141"/>
      <c r="G87" s="141"/>
      <c r="H87" s="141"/>
      <c r="I87" s="137"/>
      <c r="J87" s="141"/>
      <c r="K87" s="153"/>
      <c r="L87" s="141"/>
      <c r="M87" s="141"/>
      <c r="N87" s="141"/>
      <c r="O87" s="141"/>
      <c r="P87" s="141"/>
      <c r="Q87" s="142"/>
      <c r="R87" s="137"/>
    </row>
    <row r="88" spans="1:18" x14ac:dyDescent="0.25">
      <c r="A88" s="141"/>
      <c r="B88" s="141"/>
      <c r="C88" s="152"/>
      <c r="D88" s="141"/>
      <c r="E88" s="141"/>
      <c r="F88" s="141"/>
      <c r="G88" s="141"/>
      <c r="H88" s="141"/>
      <c r="I88" s="137"/>
      <c r="J88" s="141"/>
      <c r="K88" s="153"/>
      <c r="L88" s="141"/>
      <c r="M88" s="141"/>
      <c r="N88" s="141"/>
      <c r="O88" s="141"/>
      <c r="P88" s="141"/>
      <c r="Q88" s="142"/>
      <c r="R88" s="137"/>
    </row>
    <row r="89" spans="1:18" x14ac:dyDescent="0.25">
      <c r="A89" s="141"/>
      <c r="B89" s="141"/>
      <c r="C89" s="152"/>
      <c r="D89" s="141"/>
      <c r="E89" s="141"/>
      <c r="F89" s="141"/>
      <c r="G89" s="141"/>
      <c r="H89" s="141"/>
      <c r="I89" s="137"/>
      <c r="J89" s="141"/>
      <c r="K89" s="153"/>
      <c r="L89" s="141"/>
      <c r="M89" s="141"/>
      <c r="N89" s="141"/>
      <c r="O89" s="141"/>
      <c r="P89" s="141"/>
      <c r="Q89" s="142"/>
      <c r="R89" s="137"/>
    </row>
    <row r="90" spans="1:18" x14ac:dyDescent="0.25">
      <c r="A90" s="141"/>
      <c r="B90" s="141"/>
      <c r="C90" s="152"/>
      <c r="D90" s="141"/>
      <c r="E90" s="141"/>
      <c r="F90" s="141"/>
      <c r="G90" s="141"/>
      <c r="H90" s="141"/>
      <c r="I90" s="137"/>
      <c r="J90" s="141"/>
      <c r="K90" s="153"/>
      <c r="L90" s="141"/>
      <c r="M90" s="141"/>
      <c r="N90" s="141"/>
      <c r="O90" s="141"/>
      <c r="P90" s="141"/>
      <c r="Q90" s="142"/>
      <c r="R90" s="137"/>
    </row>
    <row r="91" spans="1:18" x14ac:dyDescent="0.25">
      <c r="A91" s="141"/>
      <c r="B91" s="141"/>
      <c r="C91" s="152"/>
      <c r="D91" s="141"/>
      <c r="E91" s="141"/>
      <c r="F91" s="141"/>
      <c r="G91" s="141"/>
      <c r="H91" s="141"/>
      <c r="I91" s="137"/>
      <c r="J91" s="141"/>
      <c r="K91" s="153"/>
      <c r="L91" s="141"/>
      <c r="M91" s="141"/>
      <c r="N91" s="141"/>
      <c r="O91" s="141"/>
      <c r="P91" s="141"/>
      <c r="Q91" s="142"/>
      <c r="R91" s="137"/>
    </row>
    <row r="92" spans="1:18" x14ac:dyDescent="0.25">
      <c r="A92" s="141"/>
      <c r="B92" s="141"/>
      <c r="C92" s="152"/>
      <c r="D92" s="141"/>
      <c r="E92" s="141"/>
      <c r="F92" s="141"/>
      <c r="G92" s="141"/>
      <c r="H92" s="141"/>
      <c r="I92" s="137"/>
      <c r="J92" s="141"/>
      <c r="K92" s="153"/>
      <c r="L92" s="141"/>
      <c r="M92" s="141"/>
      <c r="N92" s="141"/>
      <c r="O92" s="141"/>
      <c r="P92" s="141"/>
      <c r="Q92" s="142"/>
      <c r="R92" s="137"/>
    </row>
    <row r="93" spans="1:18" x14ac:dyDescent="0.25">
      <c r="A93" s="141"/>
      <c r="B93" s="141"/>
      <c r="C93" s="152"/>
      <c r="D93" s="141"/>
      <c r="E93" s="141"/>
      <c r="F93" s="141"/>
      <c r="G93" s="141"/>
      <c r="H93" s="141"/>
      <c r="I93" s="137"/>
      <c r="J93" s="141"/>
      <c r="K93" s="153"/>
      <c r="L93" s="141"/>
      <c r="M93" s="141"/>
      <c r="N93" s="141"/>
      <c r="O93" s="141"/>
      <c r="P93" s="141"/>
      <c r="Q93" s="142"/>
      <c r="R93" s="137"/>
    </row>
    <row r="94" spans="1:18" x14ac:dyDescent="0.25">
      <c r="A94" s="141"/>
      <c r="B94" s="141"/>
      <c r="C94" s="152"/>
      <c r="D94" s="141"/>
      <c r="E94" s="141"/>
      <c r="F94" s="141"/>
      <c r="G94" s="141"/>
      <c r="H94" s="141"/>
      <c r="I94" s="137"/>
      <c r="J94" s="141"/>
      <c r="K94" s="153"/>
      <c r="L94" s="141"/>
      <c r="M94" s="141"/>
      <c r="N94" s="141"/>
      <c r="O94" s="141"/>
      <c r="P94" s="141"/>
      <c r="Q94" s="142"/>
      <c r="R94" s="137"/>
    </row>
    <row r="95" spans="1:18" x14ac:dyDescent="0.25">
      <c r="A95" s="141"/>
      <c r="B95" s="141"/>
      <c r="C95" s="152"/>
      <c r="D95" s="141"/>
      <c r="E95" s="141"/>
      <c r="F95" s="141"/>
      <c r="G95" s="141"/>
      <c r="H95" s="141"/>
      <c r="I95" s="137"/>
      <c r="J95" s="141"/>
      <c r="K95" s="153"/>
      <c r="L95" s="141"/>
      <c r="M95" s="141"/>
      <c r="N95" s="141"/>
      <c r="O95" s="141"/>
      <c r="P95" s="141"/>
      <c r="Q95" s="142"/>
      <c r="R95" s="137"/>
    </row>
    <row r="96" spans="1:18" x14ac:dyDescent="0.25">
      <c r="A96" s="141"/>
      <c r="B96" s="141"/>
      <c r="C96" s="152"/>
      <c r="D96" s="141"/>
      <c r="E96" s="141"/>
      <c r="F96" s="141"/>
      <c r="G96" s="141"/>
      <c r="H96" s="141"/>
      <c r="I96" s="137"/>
      <c r="J96" s="141"/>
      <c r="K96" s="153"/>
      <c r="L96" s="141"/>
      <c r="M96" s="141"/>
      <c r="N96" s="141"/>
      <c r="O96" s="141"/>
      <c r="P96" s="141"/>
      <c r="Q96" s="142"/>
      <c r="R96" s="137"/>
    </row>
    <row r="97" spans="1:18" x14ac:dyDescent="0.25">
      <c r="A97" s="141"/>
      <c r="B97" s="141"/>
      <c r="C97" s="152"/>
      <c r="D97" s="141"/>
      <c r="E97" s="141"/>
      <c r="F97" s="141"/>
      <c r="G97" s="141"/>
      <c r="H97" s="141"/>
      <c r="I97" s="137"/>
      <c r="J97" s="141"/>
      <c r="K97" s="153"/>
      <c r="L97" s="141"/>
      <c r="M97" s="141"/>
      <c r="N97" s="141"/>
      <c r="O97" s="141"/>
      <c r="P97" s="141"/>
      <c r="Q97" s="142"/>
      <c r="R97" s="137"/>
    </row>
    <row r="98" spans="1:18" x14ac:dyDescent="0.25">
      <c r="A98" s="137"/>
      <c r="B98" s="137"/>
      <c r="C98" s="138"/>
      <c r="D98" s="137"/>
      <c r="E98" s="137"/>
      <c r="F98" s="137"/>
      <c r="G98" s="154"/>
      <c r="H98" s="154"/>
      <c r="I98" s="154"/>
      <c r="J98" s="154"/>
      <c r="K98" s="155"/>
      <c r="L98" s="154"/>
      <c r="M98" s="154"/>
      <c r="N98" s="154"/>
      <c r="O98" s="154"/>
      <c r="P98" s="154"/>
      <c r="Q98" s="140"/>
      <c r="R98" s="137"/>
    </row>
    <row r="99" spans="1:18" x14ac:dyDescent="0.25">
      <c r="A99" s="137"/>
      <c r="B99" s="137"/>
      <c r="C99" s="138"/>
      <c r="D99" s="137"/>
      <c r="E99" s="137"/>
      <c r="F99" s="137"/>
      <c r="G99" s="129"/>
      <c r="H99" s="129"/>
      <c r="I99" s="129"/>
      <c r="J99" s="129"/>
      <c r="K99" s="129"/>
      <c r="L99" s="154"/>
      <c r="M99" s="154"/>
      <c r="N99" s="154"/>
      <c r="O99" s="154"/>
      <c r="P99" s="154"/>
      <c r="Q99" s="140"/>
      <c r="R99" s="137"/>
    </row>
    <row r="100" spans="1:18" x14ac:dyDescent="0.25">
      <c r="A100" s="137"/>
      <c r="B100" s="137"/>
      <c r="C100" s="138"/>
      <c r="D100" s="137"/>
      <c r="E100" s="137"/>
      <c r="F100" s="137"/>
      <c r="G100" s="130"/>
      <c r="H100" s="130"/>
      <c r="I100" s="130"/>
      <c r="J100" s="130"/>
      <c r="K100" s="130"/>
      <c r="L100" s="130"/>
      <c r="M100" s="130"/>
      <c r="N100" s="130"/>
      <c r="O100" s="154"/>
      <c r="P100" s="154"/>
      <c r="Q100" s="140"/>
      <c r="R100" s="137"/>
    </row>
    <row r="101" spans="1:18" x14ac:dyDescent="0.25">
      <c r="A101" s="137"/>
      <c r="B101" s="137"/>
      <c r="C101" s="138"/>
      <c r="D101" s="137"/>
      <c r="E101" s="137"/>
      <c r="F101" s="137"/>
      <c r="G101" s="130"/>
      <c r="H101" s="130"/>
      <c r="I101" s="130"/>
      <c r="J101" s="130"/>
      <c r="K101" s="130"/>
      <c r="L101" s="130"/>
      <c r="M101" s="130"/>
      <c r="N101" s="130"/>
      <c r="O101" s="154"/>
      <c r="P101" s="154"/>
      <c r="Q101" s="140"/>
      <c r="R101" s="137"/>
    </row>
    <row r="102" spans="1:18" x14ac:dyDescent="0.25">
      <c r="A102" s="137"/>
      <c r="B102" s="137"/>
      <c r="C102" s="138"/>
      <c r="D102" s="137"/>
      <c r="E102" s="137"/>
      <c r="F102" s="137"/>
      <c r="G102" s="130"/>
      <c r="H102" s="130"/>
      <c r="I102" s="130"/>
      <c r="J102" s="130"/>
      <c r="K102" s="130"/>
      <c r="L102" s="130"/>
      <c r="M102" s="130"/>
      <c r="N102" s="130"/>
      <c r="O102" s="154"/>
      <c r="P102" s="154"/>
      <c r="Q102" s="140"/>
      <c r="R102" s="137"/>
    </row>
    <row r="103" spans="1:18" x14ac:dyDescent="0.25">
      <c r="A103" s="137"/>
      <c r="B103" s="137"/>
      <c r="C103" s="138"/>
      <c r="D103" s="137"/>
      <c r="E103" s="137"/>
      <c r="F103" s="137"/>
      <c r="G103" s="130"/>
      <c r="H103" s="130"/>
      <c r="I103" s="130"/>
      <c r="J103" s="130"/>
      <c r="K103" s="130"/>
      <c r="L103" s="130"/>
      <c r="M103" s="130"/>
      <c r="N103" s="130"/>
      <c r="O103" s="154"/>
      <c r="P103" s="154"/>
      <c r="Q103" s="140"/>
      <c r="R103" s="137"/>
    </row>
    <row r="104" spans="1:18" x14ac:dyDescent="0.25">
      <c r="A104" s="137"/>
      <c r="B104" s="137"/>
      <c r="C104" s="138"/>
      <c r="D104" s="137"/>
      <c r="E104" s="137"/>
      <c r="F104" s="137"/>
      <c r="G104" s="154"/>
      <c r="H104" s="154"/>
      <c r="I104" s="154"/>
      <c r="J104" s="154"/>
      <c r="K104" s="155"/>
      <c r="L104" s="154"/>
      <c r="M104" s="154"/>
      <c r="N104" s="154"/>
      <c r="O104" s="154"/>
      <c r="P104" s="154"/>
      <c r="Q104" s="140"/>
      <c r="R104" s="137"/>
    </row>
    <row r="105" spans="1:18" x14ac:dyDescent="0.25">
      <c r="A105" s="137"/>
      <c r="B105" s="137"/>
      <c r="C105" s="138"/>
      <c r="D105" s="137"/>
      <c r="E105" s="137"/>
      <c r="F105" s="137"/>
      <c r="G105" s="130"/>
      <c r="H105" s="130"/>
      <c r="I105" s="130"/>
      <c r="J105" s="130"/>
      <c r="K105" s="130"/>
      <c r="L105" s="130"/>
      <c r="M105" s="130"/>
      <c r="N105" s="130"/>
      <c r="O105" s="154"/>
      <c r="P105" s="154"/>
      <c r="Q105" s="140"/>
      <c r="R105" s="137"/>
    </row>
    <row r="106" spans="1:18" x14ac:dyDescent="0.25">
      <c r="A106" s="137"/>
      <c r="B106" s="137"/>
      <c r="C106" s="138"/>
      <c r="D106" s="137"/>
      <c r="E106" s="137"/>
      <c r="F106" s="137"/>
      <c r="G106" s="129"/>
      <c r="H106" s="129"/>
      <c r="I106" s="129"/>
      <c r="J106" s="129"/>
      <c r="K106" s="129"/>
      <c r="L106" s="154"/>
      <c r="M106" s="154"/>
      <c r="N106" s="154"/>
      <c r="O106" s="154"/>
      <c r="P106" s="154"/>
      <c r="Q106" s="140"/>
      <c r="R106" s="137"/>
    </row>
    <row r="107" spans="1:18" x14ac:dyDescent="0.25">
      <c r="A107" s="137"/>
      <c r="B107" s="137"/>
      <c r="C107" s="138"/>
      <c r="D107" s="137"/>
      <c r="E107" s="137"/>
      <c r="F107" s="137"/>
      <c r="G107" s="130"/>
      <c r="H107" s="130"/>
      <c r="I107" s="130"/>
      <c r="J107" s="130"/>
      <c r="K107" s="130"/>
      <c r="L107" s="130"/>
      <c r="M107" s="130"/>
      <c r="N107" s="130"/>
      <c r="O107" s="154"/>
      <c r="P107" s="154"/>
      <c r="Q107" s="140"/>
      <c r="R107" s="137"/>
    </row>
    <row r="108" spans="1:18" x14ac:dyDescent="0.25">
      <c r="A108" s="137"/>
      <c r="B108" s="137"/>
      <c r="C108" s="138"/>
      <c r="D108" s="137"/>
      <c r="E108" s="137"/>
      <c r="F108" s="137"/>
      <c r="G108" s="130"/>
      <c r="H108" s="130"/>
      <c r="I108" s="130"/>
      <c r="J108" s="130"/>
      <c r="K108" s="130"/>
      <c r="L108" s="130"/>
      <c r="M108" s="130"/>
      <c r="N108" s="130"/>
      <c r="O108" s="154"/>
      <c r="P108" s="154"/>
      <c r="Q108" s="140"/>
      <c r="R108" s="137"/>
    </row>
    <row r="109" spans="1:18" x14ac:dyDescent="0.25">
      <c r="A109" s="137"/>
      <c r="B109" s="137"/>
      <c r="C109" s="138"/>
      <c r="D109" s="137"/>
      <c r="E109" s="137"/>
      <c r="F109" s="137"/>
      <c r="G109" s="130"/>
      <c r="H109" s="130"/>
      <c r="I109" s="130"/>
      <c r="J109" s="130"/>
      <c r="K109" s="130"/>
      <c r="L109" s="130"/>
      <c r="M109" s="130"/>
      <c r="N109" s="130"/>
      <c r="O109" s="154"/>
      <c r="P109" s="154"/>
      <c r="Q109" s="140"/>
      <c r="R109" s="137"/>
    </row>
    <row r="110" spans="1:18" x14ac:dyDescent="0.25">
      <c r="A110" s="137"/>
      <c r="B110" s="137"/>
      <c r="C110" s="138"/>
      <c r="D110" s="137"/>
      <c r="E110" s="137"/>
      <c r="F110" s="137"/>
      <c r="G110" s="130"/>
      <c r="H110" s="130"/>
      <c r="I110" s="130"/>
      <c r="J110" s="130"/>
      <c r="K110" s="130"/>
      <c r="L110" s="130"/>
      <c r="M110" s="130"/>
      <c r="N110" s="130"/>
      <c r="O110" s="154"/>
      <c r="P110" s="154"/>
      <c r="Q110" s="140"/>
      <c r="R110" s="137"/>
    </row>
    <row r="111" spans="1:18" x14ac:dyDescent="0.25">
      <c r="A111" s="137"/>
      <c r="B111" s="137"/>
      <c r="C111" s="138"/>
      <c r="D111" s="137"/>
      <c r="E111" s="137"/>
      <c r="F111" s="137"/>
      <c r="G111" s="154"/>
      <c r="H111" s="154"/>
      <c r="I111" s="154"/>
      <c r="J111" s="154"/>
      <c r="K111" s="155"/>
      <c r="L111" s="154"/>
      <c r="M111" s="154"/>
      <c r="N111" s="154"/>
      <c r="O111" s="154"/>
      <c r="P111" s="154"/>
      <c r="Q111" s="140"/>
      <c r="R111" s="137"/>
    </row>
    <row r="112" spans="1:18" x14ac:dyDescent="0.25">
      <c r="A112" s="137"/>
      <c r="B112" s="137"/>
      <c r="C112" s="138"/>
      <c r="D112" s="137"/>
      <c r="E112" s="137"/>
      <c r="F112" s="137"/>
      <c r="G112" s="137"/>
      <c r="H112" s="137"/>
      <c r="I112" s="137"/>
      <c r="J112" s="137"/>
      <c r="K112" s="139"/>
      <c r="L112" s="137"/>
      <c r="M112" s="137"/>
      <c r="N112" s="137"/>
      <c r="O112" s="137"/>
      <c r="P112" s="137"/>
      <c r="Q112" s="140"/>
      <c r="R112" s="137"/>
    </row>
  </sheetData>
  <mergeCells count="175">
    <mergeCell ref="G19:I19"/>
    <mergeCell ref="G20:I20"/>
    <mergeCell ref="H28:I28"/>
    <mergeCell ref="H29:I29"/>
    <mergeCell ref="D35:G35"/>
    <mergeCell ref="I35:L35"/>
    <mergeCell ref="D37:H37"/>
    <mergeCell ref="H25:I25"/>
    <mergeCell ref="H26:I26"/>
    <mergeCell ref="H27:I27"/>
    <mergeCell ref="L19:N19"/>
    <mergeCell ref="F30:O30"/>
    <mergeCell ref="I37:L37"/>
    <mergeCell ref="M37:O37"/>
    <mergeCell ref="B34:F34"/>
    <mergeCell ref="O32:P32"/>
    <mergeCell ref="P36:P55"/>
    <mergeCell ref="M36:O36"/>
    <mergeCell ref="D36:H36"/>
    <mergeCell ref="D53:H53"/>
    <mergeCell ref="I53:L53"/>
    <mergeCell ref="B32:N32"/>
    <mergeCell ref="M38:O38"/>
    <mergeCell ref="M39:O39"/>
    <mergeCell ref="I43:L43"/>
    <mergeCell ref="I48:L48"/>
    <mergeCell ref="D44:H44"/>
    <mergeCell ref="D45:H45"/>
    <mergeCell ref="D48:H48"/>
    <mergeCell ref="I44:L44"/>
    <mergeCell ref="B30:C30"/>
    <mergeCell ref="M44:O44"/>
    <mergeCell ref="M45:O45"/>
    <mergeCell ref="D47:H47"/>
    <mergeCell ref="M46:O46"/>
    <mergeCell ref="M40:O40"/>
    <mergeCell ref="M41:O41"/>
    <mergeCell ref="D38:H38"/>
    <mergeCell ref="D39:H39"/>
    <mergeCell ref="D40:H40"/>
    <mergeCell ref="D41:H41"/>
    <mergeCell ref="D42:H42"/>
    <mergeCell ref="I40:L40"/>
    <mergeCell ref="I41:L41"/>
    <mergeCell ref="I42:L42"/>
    <mergeCell ref="M50:O50"/>
    <mergeCell ref="D65:F65"/>
    <mergeCell ref="N61:O61"/>
    <mergeCell ref="D64:F64"/>
    <mergeCell ref="I46:L46"/>
    <mergeCell ref="D46:H46"/>
    <mergeCell ref="B57:N57"/>
    <mergeCell ref="B60:C60"/>
    <mergeCell ref="B61:C61"/>
    <mergeCell ref="B62:C62"/>
    <mergeCell ref="S70:T70"/>
    <mergeCell ref="N62:O62"/>
    <mergeCell ref="N63:O63"/>
    <mergeCell ref="B63:C63"/>
    <mergeCell ref="D62:F62"/>
    <mergeCell ref="D63:F63"/>
    <mergeCell ref="G62:H62"/>
    <mergeCell ref="G63:H63"/>
    <mergeCell ref="I60:J60"/>
    <mergeCell ref="B67:N67"/>
    <mergeCell ref="A66:P66"/>
    <mergeCell ref="G61:H61"/>
    <mergeCell ref="G64:H64"/>
    <mergeCell ref="G65:H65"/>
    <mergeCell ref="I65:J65"/>
    <mergeCell ref="B65:C65"/>
    <mergeCell ref="I62:J62"/>
    <mergeCell ref="I63:J63"/>
    <mergeCell ref="D61:F61"/>
    <mergeCell ref="I64:J64"/>
    <mergeCell ref="B64:C64"/>
    <mergeCell ref="N64:O64"/>
    <mergeCell ref="J69:P69"/>
    <mergeCell ref="O67:P67"/>
    <mergeCell ref="B2:P2"/>
    <mergeCell ref="B4:P4"/>
    <mergeCell ref="B6:P6"/>
    <mergeCell ref="C8:F8"/>
    <mergeCell ref="L17:N17"/>
    <mergeCell ref="B20:D20"/>
    <mergeCell ref="E20:F20"/>
    <mergeCell ref="B19:D19"/>
    <mergeCell ref="E19:F19"/>
    <mergeCell ref="B16:B17"/>
    <mergeCell ref="O19:P19"/>
    <mergeCell ref="O20:P20"/>
    <mergeCell ref="E17:I17"/>
    <mergeCell ref="J16:K16"/>
    <mergeCell ref="C15:P15"/>
    <mergeCell ref="B13:P13"/>
    <mergeCell ref="L20:N20"/>
    <mergeCell ref="J19:K19"/>
    <mergeCell ref="J20:K20"/>
    <mergeCell ref="C16:D16"/>
    <mergeCell ref="M8:P8"/>
    <mergeCell ref="E16:I16"/>
    <mergeCell ref="B18:P18"/>
    <mergeCell ref="B14:P14"/>
    <mergeCell ref="D10:P10"/>
    <mergeCell ref="B10:C10"/>
    <mergeCell ref="G12:P12"/>
    <mergeCell ref="C12:F12"/>
    <mergeCell ref="N60:O60"/>
    <mergeCell ref="M55:O55"/>
    <mergeCell ref="I55:L55"/>
    <mergeCell ref="D55:H55"/>
    <mergeCell ref="M54:O54"/>
    <mergeCell ref="I54:L54"/>
    <mergeCell ref="D54:H54"/>
    <mergeCell ref="M53:O53"/>
    <mergeCell ref="M52:O52"/>
    <mergeCell ref="G60:H60"/>
    <mergeCell ref="O57:P57"/>
    <mergeCell ref="M35:O35"/>
    <mergeCell ref="I36:L36"/>
    <mergeCell ref="N24:O24"/>
    <mergeCell ref="B23:D23"/>
    <mergeCell ref="F23:P23"/>
    <mergeCell ref="B22:P22"/>
    <mergeCell ref="J17:K17"/>
    <mergeCell ref="O16:P16"/>
    <mergeCell ref="C17:D17"/>
    <mergeCell ref="J70:P70"/>
    <mergeCell ref="J76:P77"/>
    <mergeCell ref="O17:P17"/>
    <mergeCell ref="I52:L52"/>
    <mergeCell ref="D52:H52"/>
    <mergeCell ref="M49:O49"/>
    <mergeCell ref="M48:O48"/>
    <mergeCell ref="M47:O47"/>
    <mergeCell ref="I47:L47"/>
    <mergeCell ref="M42:O42"/>
    <mergeCell ref="M43:O43"/>
    <mergeCell ref="N65:O65"/>
    <mergeCell ref="P61:P65"/>
    <mergeCell ref="B59:P59"/>
    <mergeCell ref="I61:J61"/>
    <mergeCell ref="D60:F60"/>
    <mergeCell ref="I50:L50"/>
    <mergeCell ref="D50:H50"/>
    <mergeCell ref="I49:L49"/>
    <mergeCell ref="D49:H49"/>
    <mergeCell ref="M51:O51"/>
    <mergeCell ref="I51:L51"/>
    <mergeCell ref="D51:H51"/>
    <mergeCell ref="I45:L45"/>
    <mergeCell ref="L16:N16"/>
    <mergeCell ref="G24:I24"/>
    <mergeCell ref="J24:K24"/>
    <mergeCell ref="L24:M24"/>
    <mergeCell ref="D43:H43"/>
    <mergeCell ref="I38:L38"/>
    <mergeCell ref="I39:L39"/>
    <mergeCell ref="J80:P81"/>
    <mergeCell ref="B79:G79"/>
    <mergeCell ref="B81:G81"/>
    <mergeCell ref="B78:G78"/>
    <mergeCell ref="B80:G80"/>
    <mergeCell ref="J71:P71"/>
    <mergeCell ref="J72:P72"/>
    <mergeCell ref="B69:G69"/>
    <mergeCell ref="B76:F76"/>
    <mergeCell ref="B75:F75"/>
    <mergeCell ref="B70:F70"/>
    <mergeCell ref="B72:F72"/>
    <mergeCell ref="B73:F74"/>
    <mergeCell ref="G73:G74"/>
    <mergeCell ref="B71:F71"/>
    <mergeCell ref="J75:P75"/>
    <mergeCell ref="J78:P79"/>
  </mergeCells>
  <phoneticPr fontId="19" type="noConversion"/>
  <pageMargins left="0.609375" right="0.24374999999999999" top="0.2630952380952381" bottom="0.23214285714285715" header="0.3" footer="0.3"/>
  <pageSetup paperSize="5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DATA!$B$11:$D$11</xm:f>
          </x14:formula1>
          <xm:sqref>O20:P20</xm:sqref>
        </x14:dataValidation>
        <x14:dataValidation type="list" allowBlank="1" showInputMessage="1" showErrorMessage="1">
          <x14:formula1>
            <xm:f>DATA!$A$26:$A$27</xm:f>
          </x14:formula1>
          <xm:sqref>O25:O29 K25:K29 M25:M29 H25:H29</xm:sqref>
        </x14:dataValidation>
        <x14:dataValidation type="list" allowBlank="1" showInputMessage="1" showErrorMessage="1">
          <x14:formula1>
            <xm:f>DATA!$A$12:$A$24</xm:f>
          </x14:formula1>
          <xm:sqref>D61:D65 E61:F61 E64:F65</xm:sqref>
        </x14:dataValidation>
        <x14:dataValidation type="list" allowBlank="1" showInputMessage="1" showErrorMessage="1">
          <x14:formula1>
            <xm:f>'D:\Users\davega\AppData\Local\Temp\[formulario-solicitud-y-pago-de-viáticos-y-o-transporte-v-1.0.xlsx]DATA'!#REF!</xm:f>
          </x14:formula1>
          <xm:sqref>I25:I29</xm:sqref>
        </x14:dataValidation>
        <x14:dataValidation type="list" allowBlank="1" showInputMessage="1" showErrorMessage="1">
          <x14:formula1>
            <xm:f>DATA!$A$28:$A$31</xm:f>
          </x14:formula1>
          <xm:sqref>C36:C55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DATA</vt:lpstr>
      <vt:lpstr>FORMULARIO</vt:lpstr>
      <vt:lpstr>FORMULARIO!Área_de_impresión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Webmaster IMELCF</cp:lastModifiedBy>
  <cp:lastPrinted>2018-09-05T17:36:10Z</cp:lastPrinted>
  <dcterms:created xsi:type="dcterms:W3CDTF">2017-06-20T15:43:29Z</dcterms:created>
  <dcterms:modified xsi:type="dcterms:W3CDTF">2022-04-28T13:40:52Z</dcterms:modified>
</cp:coreProperties>
</file>